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24"/>
  </bookViews>
  <sheets>
    <sheet name="Sheet1" sheetId="1" r:id="rId1"/>
  </sheets>
  <definedNames>
    <definedName name="_xlnm._FilterDatabase" localSheetId="0" hidden="1">Sheet1!$A$6:$XFC$85</definedName>
    <definedName name="产业项目">#REF!</definedName>
    <definedName name="村公共服务">#REF!</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<sst xmlns="http://schemas.openxmlformats.org/spreadsheetml/2006/main" count="2603" uniqueCount="974">
  <si>
    <t xml:space="preserve"> 附件</t>
  </si>
  <si>
    <t>重庆市万盛经开区2024年巩固拓展脱贫攻坚成果和乡村振兴项目库明细表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</si>
  <si>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</si>
  <si>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</si>
  <si>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</si>
  <si>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</si>
  <si>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</si>
  <si>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</si>
  <si>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</si>
  <si>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</si>
  <si>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</si>
  <si>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</si>
  <si>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</si>
  <si>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</si>
  <si>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</si>
  <si>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</si>
  <si>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</si>
  <si>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</si>
  <si>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</si>
  <si>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</si>
  <si>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</si>
  <si>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</si>
  <si>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</si>
  <si>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</si>
  <si>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</si>
  <si>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</si>
  <si>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</si>
  <si>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</si>
  <si>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</si>
  <si>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</si>
  <si>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</si>
  <si>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</si>
  <si>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</si>
  <si>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</si>
  <si>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</si>
  <si>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</si>
  <si>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</si>
  <si>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</si>
  <si>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</si>
  <si>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</si>
  <si>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</si>
  <si>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</si>
  <si>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</si>
  <si>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</si>
  <si>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</si>
  <si>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</si>
  <si>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</si>
  <si>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</si>
  <si>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</si>
  <si>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</si>
  <si>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</si>
  <si>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</si>
  <si>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</si>
  <si>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</si>
  <si>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</si>
  <si>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</si>
  <si>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万盛经开区2024年脱贫大学生教育资助</t>
  </si>
  <si>
    <t>巩固三保障成果</t>
  </si>
  <si>
    <t>教育</t>
  </si>
  <si>
    <t>其他教育类项目</t>
  </si>
  <si>
    <t>对2名脱贫大学生进行学费资助，资助标准为不超过8000元/人</t>
  </si>
  <si>
    <t>新建</t>
  </si>
  <si>
    <t>万盛经开区内</t>
  </si>
  <si>
    <t>减轻2名大学生学费负担（不超过8000元）</t>
  </si>
  <si>
    <t>通过减免学费，切实保障脱贫大学生就学，对约2名脱贫大学生进行学费资助，</t>
  </si>
  <si>
    <t>完成2名脱贫大学生资助</t>
  </si>
  <si>
    <t>资助建档立卡脱贫大学生2人</t>
  </si>
  <si>
    <t>项目验收合格率100%</t>
  </si>
  <si>
    <t>资助经费及时发放率100%</t>
  </si>
  <si>
    <t>建档立卡脱贫大学生资助标准不高于8000元/人年</t>
  </si>
  <si>
    <t>对约2名脱贫大学生进行学费资助，减少上学负担</t>
  </si>
  <si>
    <t>受益脱贫人口2人</t>
  </si>
  <si>
    <t>政策持续1年</t>
  </si>
  <si>
    <t>受益脱贫人口满意度95%以上</t>
  </si>
  <si>
    <t>万盛经开区教育局</t>
  </si>
  <si>
    <t>2024年</t>
  </si>
  <si>
    <t>是</t>
  </si>
  <si>
    <t>否</t>
  </si>
  <si>
    <t>无</t>
  </si>
  <si>
    <t>冷祥林</t>
  </si>
  <si>
    <t>万盛经开区2024年脱贫户医疗养老保险补助项目</t>
  </si>
  <si>
    <t>健康</t>
  </si>
  <si>
    <t>参加城乡居民基本医疗保险</t>
  </si>
  <si>
    <t>对未纳入低收入人口监测范围的稳定脱贫人口，对其参加城乡居民医保的按照30元标准给予定额资助，受益人数约5000余人；脱贫人员按最低档次标准参加城乡居民基本养老保险的，按最低档次标准的70%（即70元/人/年）给予资助，受益人数约1000余人并根据人口变动及时予以资助</t>
  </si>
  <si>
    <t>对未纳入低收入人口监测范围的稳定脱贫人口，对其参加城乡居民医保的按照30元标准给予定额资助，受益人数约5000余人；脱贫人员按最低档次标准参加城乡居民基本养老保险的，按最低档次标准的70%（即70元/人/年）给予资助，受益人数约1000余人，满意度可达98%以上</t>
  </si>
  <si>
    <t>4500名脱贫户接受资助参保，通过资助参保，脱贫人口参保减少支出100元/人、70元/人</t>
  </si>
  <si>
    <t>万盛经开区脱贫户资助参保应享尽享，全年参保率达100%</t>
  </si>
  <si>
    <t>资助建档立卡脱贫人口参加基本医疗保险人数4500人</t>
  </si>
  <si>
    <t>建档立卡脱贫人口医疗资助率100%</t>
  </si>
  <si>
    <t>购买及时率100%</t>
  </si>
  <si>
    <t>医保100元/人，养老保险70元/人</t>
  </si>
  <si>
    <t>减小脱贫人口医疗、生活负担</t>
  </si>
  <si>
    <t>受益脱贫人口4500余人</t>
  </si>
  <si>
    <t>持续年限≤1年</t>
  </si>
  <si>
    <t>万盛经开区人社局</t>
  </si>
  <si>
    <t>罗婷</t>
  </si>
  <si>
    <t>万盛经开区2024年乡村振兴培训项目</t>
  </si>
  <si>
    <t>项目管理费</t>
  </si>
  <si>
    <t>完成我区村书记的市级送培工作。组织乡村振兴系统各类培训，参加市级各类培训，送培脱贫人口误工补贴等。</t>
  </si>
  <si>
    <t>市内</t>
  </si>
  <si>
    <t>通过培训，发挥主观能动性，也可通过培训了解目前的政策，充分知晓和运用，提高脱贫人口的就业技能</t>
  </si>
  <si>
    <t>培训乡村振兴干部200人，紧紧围绕全区发展大局，全覆盖、多手段、高质量地开展大规模教育培训，完成市级送培任务。</t>
  </si>
  <si>
    <t>完成培训200人</t>
  </si>
  <si>
    <t>参与培训200人</t>
  </si>
  <si>
    <t>教育培训合格率100%</t>
  </si>
  <si>
    <t>资金在规定时间内下达率100%</t>
  </si>
  <si>
    <t>请填报补助标准，如培训成本400元/人/日</t>
  </si>
  <si>
    <t>通过培训，发挥主观能动性，促进脱贫人口增收</t>
  </si>
  <si>
    <t>持续年限≥1年</t>
  </si>
  <si>
    <t>万盛经开区乡村振兴局</t>
  </si>
  <si>
    <t>万盛经开区2024年度脱贫人口小额信贷贴息</t>
  </si>
  <si>
    <t>产业发展</t>
  </si>
  <si>
    <t>金融保险配套项目</t>
  </si>
  <si>
    <t>小额信贷贴息</t>
  </si>
  <si>
    <t>对脱贫人口小额信贷贴息补助资金按照银行同期贷款基准利率进行贴息，涉及脱贫户70余户</t>
  </si>
  <si>
    <t>各镇人民政府</t>
  </si>
  <si>
    <t>项目按照银行同期贷款基准利率对70余户脱贫户进行贴息，受益人口约210人。</t>
  </si>
  <si>
    <t>全区脱贫户900余户参与项目实施，通过小额信贷贴息减少脱贫户900户贷款成本方面的支出2175元/人•年</t>
  </si>
  <si>
    <t>完成900户脱贫户的贴息工作</t>
  </si>
  <si>
    <t>建档立卡脱贫户900户获得贷款,建档立卡脱贫户贷款申请满足率≥98%</t>
  </si>
  <si>
    <t>贷款及时发放率≥100%</t>
  </si>
  <si>
    <t>建档立卡脱贫户900户获得贷款最高5万元/户</t>
  </si>
  <si>
    <t>减少脱贫户贷款成本50万元</t>
  </si>
  <si>
    <t>受益脱贫人口≥2530人</t>
  </si>
  <si>
    <t>持续年限≤3年</t>
  </si>
  <si>
    <t>万盛经开区2024年衔接资金公益性岗位项目</t>
  </si>
  <si>
    <t>就业项目</t>
  </si>
  <si>
    <t>公益性岗位</t>
  </si>
  <si>
    <t xml:space="preserve"> 参照各镇申报情况，预计开发衔接资金公益性岗位650名（最终名额以实际开发名额为准），每名公益性岗位每月给予500元的补贴，资金安排为2024年1-12月</t>
  </si>
  <si>
    <t>预计开发650名衔接资金公益性岗位（最终名额以实际开发名额为准），有效解决脱贫人口短期就业问题，增加脱贫家庭收入，有效的利用公益性岗位管好用好各村公益基础设施</t>
  </si>
  <si>
    <t>650名脱贫户通过衔接资金公益性岗位就业，1-3月人均补贴340元/月，4-12月人均补贴340元/月</t>
  </si>
  <si>
    <t>参照各镇申报情况，预计开发衔接资金公益性岗位650名（最终名额以后续出台政策界定为准），每名公益性岗位每周工作两天，每天工作两个小时，每月给予340元的补贴，资金安排为2024年1-12月</t>
  </si>
  <si>
    <t>开发至少650个衔接资金领域公益性岗位</t>
  </si>
  <si>
    <t>补助发放率100%</t>
  </si>
  <si>
    <t>按时发放率100%</t>
  </si>
  <si>
    <t>补助标准4080元/人/年</t>
  </si>
  <si>
    <t>增加脱贫户收入4080元/ 户</t>
  </si>
  <si>
    <t>受益脱贫人口数≥570人</t>
  </si>
  <si>
    <t>万盛经开区衔接资金公益性岗位意外伤害保险</t>
  </si>
  <si>
    <t>参加意外保险</t>
  </si>
  <si>
    <t>为全区650名衔接资金公益性岗位人员购买意外险，确保其务工有保障。保费标准为65岁以上100元/人/年，其余为90元/人/年。65岁以上172人，65岁以下478人</t>
  </si>
  <si>
    <t>通过购买意外险，保障650名衔接资金公益性岗位人员务工安全有保障</t>
  </si>
  <si>
    <t>650名群众参与入库， 为570名公益性岗位人员购买意外险后 ，有效的保障其安全</t>
  </si>
  <si>
    <t>完成650名公益性岗位人员意外伤害保险的购买</t>
  </si>
  <si>
    <t>购买650份意外伤害保险，65岁以上149份，65岁以下291份。</t>
  </si>
  <si>
    <t>按时购买率100%</t>
  </si>
  <si>
    <t>补助标准90-99元/人/年，65岁以上149人，65岁以下291人。</t>
  </si>
  <si>
    <t>减少其保险支出</t>
  </si>
  <si>
    <t>受益脱贫人口数570人</t>
  </si>
  <si>
    <t>万盛经开区2024年乡村治理积分制项目</t>
  </si>
  <si>
    <t>乡村治理和精神文明建设</t>
  </si>
  <si>
    <t>乡村治理</t>
  </si>
  <si>
    <t>推进”积分制“”清单制“等管理方式</t>
  </si>
  <si>
    <t>在56个村各安排2万元资金，运行爱心公益积分超市1个，购置积分兑换用品</t>
  </si>
  <si>
    <t>激发群众参与乡村振兴的内生动力，充分发挥“爱心公益积分超市”在乡村治理工作中的正向激励作用，积极调动村民投身产业发展、参加公益劳动、参与村容村貌整治的积极性,促进农村和谐稳定。受益人口约4万人，脱贫人口约5000人。</t>
  </si>
  <si>
    <t>56个村通过积分制治理项目，改善民风</t>
  </si>
  <si>
    <t>完成56个村积分制治理项目试点</t>
  </si>
  <si>
    <t>在56个村试点积分制治理项目</t>
  </si>
  <si>
    <t>补助标准2万元/村/年</t>
  </si>
  <si>
    <t>减少56个村支出112万元</t>
  </si>
  <si>
    <t>受益脱贫人口数4000余人</t>
  </si>
  <si>
    <t>万盛经开区农林局</t>
  </si>
  <si>
    <t>万盛经开区2024年项目管理费</t>
  </si>
  <si>
    <t>项目前期准备、过程实施、后期验收、结算审计等符合资金管理规定的开支</t>
  </si>
  <si>
    <t>义务监督员21人参与项目实施过程中资金使用的监督，做好项目管理工作，群众受益</t>
  </si>
  <si>
    <t>扶贫项目前期准备、过程实施、后期验收、结算审计等符合扶贫资金管理规定的开支</t>
  </si>
  <si>
    <t>项目前期准备、过程实施、后期验收、结算审计等开支49万元</t>
  </si>
  <si>
    <t>控制在预算范围内</t>
  </si>
  <si>
    <t>通过项目管理费，保障扶贫项目能够正常运转，如期发挥效益，进而保障项目带来的收益。</t>
  </si>
  <si>
    <t>受益脱贫人口数≥6323人</t>
  </si>
  <si>
    <t>万盛经开区2024年脱贫人口跨省就业支持项目</t>
  </si>
  <si>
    <t>务工补助</t>
  </si>
  <si>
    <t>交通费补助</t>
  </si>
  <si>
    <t>对我区脱贫人口和监测对象在市外务工给予定额补助，减轻务工成本，补助人数约450余人。</t>
  </si>
  <si>
    <t>通过采取外出务工交通费补助的方式，提高脱贫户外出务工就业的积极性，减轻450余人的经济负担</t>
  </si>
  <si>
    <t>通过外出务工获得交通费补助，450余人可参与此项目，减轻其出行经济负担</t>
  </si>
  <si>
    <t>完成区外务工的450余人脱贫户的交通费补助</t>
  </si>
  <si>
    <t>补助人数约450人</t>
  </si>
  <si>
    <t>补助覆盖率100#</t>
  </si>
  <si>
    <t>补助及时率100%</t>
  </si>
  <si>
    <t>对市外务工人员给予定额交通补助，拟100元/人</t>
  </si>
  <si>
    <t>减轻脱贫户经济负担100元以上的负担</t>
  </si>
  <si>
    <t>受益脱贫户450人</t>
  </si>
  <si>
    <t>李自立</t>
  </si>
  <si>
    <t>万盛经开区2024年农村致富带头人带贫补贴项目</t>
  </si>
  <si>
    <t>创业</t>
  </si>
  <si>
    <t>创业奖补</t>
  </si>
  <si>
    <t>按照《万盛经开区2021-2025年农村致富带头人培养行动实施方案》，对认定为农村致富带头人的，按不低于1万元的标准给予本人一次性奖补，预计补助人数为10人。</t>
  </si>
  <si>
    <t>打造一支创业能力强、经营水平高、带动作用大的农村致富带头人队伍，持续巩固推进已出列脱贫村创业致富带头人培育工作，引领带动全区农民群众持续稳定增收并加快向富裕富足目标迈进，为全面推进乡村振兴、加快农业农村现代化注入强劲动力，受益人数约100余人，脱贫人口及监测对象约20人</t>
  </si>
  <si>
    <t>对认定为10名农村致富带头人的，按不低于1万元的标准给予本人一次性奖补</t>
  </si>
  <si>
    <t>完成10名农村致富带头人的认定奖补</t>
  </si>
  <si>
    <t>补助创业致富带头人10个</t>
  </si>
  <si>
    <t>验收合格率100%</t>
  </si>
  <si>
    <t>按期完成率100%</t>
  </si>
  <si>
    <t>补助标准1万元/个</t>
  </si>
  <si>
    <t>受益人口≥50人</t>
  </si>
  <si>
    <t>李赟</t>
  </si>
  <si>
    <t>万盛经开区2024年雨露计划补助项目</t>
  </si>
  <si>
    <t>享受”雨露计划“职业教育补助</t>
  </si>
  <si>
    <t>对脱贫户和监测对象户中有子女接受中高等职业教育的，按照每生每年3000元（分春秋季发放）的标准发放补助，申请通过的学生全部补助。</t>
  </si>
  <si>
    <t>万盛经开区</t>
  </si>
  <si>
    <t>覆盖脱贫户和监测对象户家庭的子女接受中高职职业教育的，按照每生每年3000元的标准发放补助。</t>
  </si>
  <si>
    <t>100余名群众参与项目的监管，通过发放雨露计划补助，减轻脱贫户家庭经济负担。</t>
  </si>
  <si>
    <t>预计有100人享受该补助</t>
  </si>
  <si>
    <t>补助人数约100人</t>
  </si>
  <si>
    <t>符合条件资助率100%</t>
  </si>
  <si>
    <t>资助及时率100%</t>
  </si>
  <si>
    <t>补助标准=3000元/人/年</t>
  </si>
  <si>
    <t>减轻经济负担3000元/年</t>
  </si>
  <si>
    <t>受益人数100人</t>
  </si>
  <si>
    <t>受益群众满意度≥95%</t>
  </si>
  <si>
    <t>15025692833</t>
  </si>
  <si>
    <t>万盛经开区2024年农业品牌创建项目</t>
  </si>
  <si>
    <t>加工流通项目</t>
  </si>
  <si>
    <t>品牌打造和展销平台</t>
  </si>
  <si>
    <t>为进一步完善激励机制，推动全区品牌创建工作的实施，提高企业竞争力，带动农户务工，促进经济社会持续、快速、健康发展</t>
  </si>
  <si>
    <t>相关村</t>
  </si>
  <si>
    <t>通过补助农业品牌创建的主体，带动品牌效应发展，带动群众参与产业发展</t>
  </si>
  <si>
    <t>补助农业品牌创建主体10家，完成其品牌创建补助工作</t>
  </si>
  <si>
    <t>补助10个经营主体品牌创建</t>
  </si>
  <si>
    <t>补助覆盖率100%</t>
  </si>
  <si>
    <t>补助资金及时发放率100%</t>
  </si>
  <si>
    <t>奖励标准为5000-30000元</t>
  </si>
  <si>
    <t>减少其品牌认定的负担5000-30000元</t>
  </si>
  <si>
    <t>受益人口30余人</t>
  </si>
  <si>
    <t>受益边缘易致贫人口满意度99%以上</t>
  </si>
  <si>
    <t>相关人民政府</t>
  </si>
  <si>
    <t>王永青</t>
  </si>
  <si>
    <t>万盛经开区2024年政策性农业保险补贴</t>
  </si>
  <si>
    <t>特色产业保险保费补助</t>
  </si>
  <si>
    <t>对全区农户参加猕猴桃、水稻、玉米等农业保险进行政策性补贴。</t>
  </si>
  <si>
    <t>全区</t>
  </si>
  <si>
    <t>通过农业保险补贴项目，提高全区产业风险抵御能力，减轻农户因灾害带来的损失，防止规模性返贫。</t>
  </si>
  <si>
    <t>通过补助农户参加政策性保险，增强其产业抵御风险能力</t>
  </si>
  <si>
    <t>补助全区农户参加生猪、玉米、水稻、猕猴桃产业保险。</t>
  </si>
  <si>
    <t>补助参加4类保险</t>
  </si>
  <si>
    <t>补贴保费的10%</t>
  </si>
  <si>
    <t>减少其因自然灾害造成的损失</t>
  </si>
  <si>
    <t>受益人口6000人</t>
  </si>
  <si>
    <t>持续年限=1年</t>
  </si>
  <si>
    <t>刘意</t>
  </si>
  <si>
    <t>万盛经开区2024年就业帮扶车间一次性奖补</t>
  </si>
  <si>
    <t>就业</t>
  </si>
  <si>
    <t>帮扶车间建设</t>
  </si>
  <si>
    <t>在全区范围内，新建1个就业帮扶车间，建立车间类型为企业、生产车间、加工点、代工厂及农民专业合作社，新建成功并稳定带贫后给予一次性奖补</t>
  </si>
  <si>
    <t>发展1个就业帮扶车间，可带动至少3名脱贫户稳定就业，增加收入至少12000元/人，脱贫户满意度可达98%以上</t>
  </si>
  <si>
    <t>2个企业单位参与建设帮扶车间，10余名脱贫群众参与帮扶车间生产通过帮扶车间的建设，可以提供就业岗位5余个，选聘脱贫10余人，增加工资性收入12000元/人/年</t>
  </si>
  <si>
    <t>万盛经开区建立2个扶贫车间，持续带动5名脱贫群众稳定就业</t>
  </si>
  <si>
    <t>发展2个帮扶车间，带动5名贫困群众就业</t>
  </si>
  <si>
    <t>帮扶车间补助发放率100%</t>
  </si>
  <si>
    <t>补贴资金在规定时间内支付到位率100%</t>
  </si>
  <si>
    <t>帮扶车间补助标准最高20万/个</t>
  </si>
  <si>
    <t>增加工资性收入12000元/人/年</t>
  </si>
  <si>
    <t>受益脱贫人口≥5人</t>
  </si>
  <si>
    <t>万盛经开区2024年农村户厕改造项目</t>
  </si>
  <si>
    <t>乡村建设行动</t>
  </si>
  <si>
    <t>人居环境整治</t>
  </si>
  <si>
    <t>农村卫生厕所改造（户用、公共厕所）</t>
  </si>
  <si>
    <t>114户农村户厕改造户进行奖补</t>
  </si>
  <si>
    <t>改善114户农户的人居环境，提升群众生活幸福感。</t>
  </si>
  <si>
    <t>对农户新修卫生厕所按3000元/户进行奖补。</t>
  </si>
  <si>
    <t>对60户农村户厕改造户进行奖补，提高农村人居环境整治效果。</t>
  </si>
  <si>
    <t>完成60户卫生厕所改造计划。</t>
  </si>
  <si>
    <t>粪污实现无害化处理和资源化利用效果。</t>
  </si>
  <si>
    <t>改造完成率100%</t>
  </si>
  <si>
    <t>补助标准3000元/户</t>
  </si>
  <si>
    <t>降低血吸虫等疾病发生率，减少农户医疗方面的支出。</t>
  </si>
  <si>
    <t>提高农村人居环境整治水平。提升农村卫生厕所普及率。</t>
  </si>
  <si>
    <t>持续年限≧5年</t>
  </si>
  <si>
    <t>受益户满意率95%以上</t>
  </si>
  <si>
    <t>崔正芳</t>
  </si>
  <si>
    <t>万盛经开区2024年消费帮扶系列活动项目</t>
  </si>
  <si>
    <t>产业项目</t>
  </si>
  <si>
    <t>品牌打造和产销平台</t>
  </si>
  <si>
    <t>通过组织消费帮扶系列活动、培育农村电商市场主体、拓展农特产品销售渠道，包括消费帮扶周、消费帮扶系列展、直播带货、市场主体参与消费帮扶产销对接等活动，增加本区脱贫户收入。</t>
  </si>
  <si>
    <t xml:space="preserve">通过举办消费帮扶系列活动，促进我区脱贫村和脱贫户农产品的销售，促进脱贫户增收，帮助销售脱贫村、脱贫户农产品及相关产品金额达100万以上，受益脱贫户满意度可达98%以上。
</t>
  </si>
  <si>
    <t>脱贫户和脱贫村通过消费扶贫系列活动，带动农产品销售，增加收入</t>
  </si>
  <si>
    <t>通过开展消费帮扶系列活动，包括消消费帮扶周、消费帮扶系列展、直播带货、市场主体参与消费帮扶销售本区农产品，增加本区脱贫户收入。</t>
  </si>
  <si>
    <t>促进200名脱贫户的产品销售</t>
  </si>
  <si>
    <t>实施后验收合格率100%</t>
  </si>
  <si>
    <t>项目完工及时率100%</t>
  </si>
  <si>
    <t>开展展会活动，搭建展位提供产销对接场所，实地开展直播带货以及收购农产品、开展农村电商直播培训、建设农产品直播间、开设网上店铺等所需费用90万元</t>
  </si>
  <si>
    <t>增加脱贫户收入500元/ 户</t>
  </si>
  <si>
    <t>受益脱贫人口≥200人</t>
  </si>
  <si>
    <t>受益人群满意度100%</t>
  </si>
  <si>
    <t>万盛经开区商务局</t>
  </si>
  <si>
    <t>陈露</t>
  </si>
  <si>
    <t>48292670</t>
  </si>
  <si>
    <t>2024年万盛经开区景星台为农服务中心</t>
  </si>
  <si>
    <t>市场建设</t>
  </si>
  <si>
    <t xml:space="preserve">新建农贸市场一个，建筑面积约2200平方米，配套建设停车场、卸货区等。
</t>
  </si>
  <si>
    <t>重庆市万盛经开区黑山镇</t>
  </si>
  <si>
    <t>项目实施后，解决北门片区夏季旅居人口买菜难、距离远问题，同时解决当地村民销售猕猴桃、蔬菜等农副产品没有固定场所和销售渠道问题，受益农户约180户550人，其中脱贫户(监测户)15户47人。</t>
  </si>
  <si>
    <t>1.群众参与：八角社区居民25人参与前期项目确定会议、决议，7人参与入库项目选择，3人参与项目实施过程中监督。 2.景星台为农服务中心通过解决就业、提供销售场所、帮助销售猕猴桃等农副产品、制定脱贫户（监测户）临时摊位优惠政策，项目实施后村集体根据实际情况分红等方式与农户进行利益联结。</t>
  </si>
  <si>
    <t xml:space="preserve">通过新建一个农贸市场，建筑面积约2200平方米，解决北门片区夏季旅居人口买菜难、距离远问题，同时解决当地村民卖猕猴桃、蔬菜没有固定场所和销售渠道问题。
</t>
  </si>
  <si>
    <t xml:space="preserve">新建农贸市场一个，建筑面积约2200平方米。
</t>
  </si>
  <si>
    <t>项目按期完工率100%</t>
  </si>
  <si>
    <t>项目总投资370万元。其中乡村振兴衔接资金140万元；其他财政资金40万元；自筹资金190万元。</t>
  </si>
  <si>
    <t>带动当地猕猴桃及高山蔬菜产业发展，景星台供销合作社有限公司和村集体通过农贸市场商铺、摊位租赁等每年共计收入约8万元。50户商户在农贸市场内销售各类商品销售额30万元。</t>
  </si>
  <si>
    <t>项目建成后，增加就业岗位80余个（农贸市场经营户），通过务工以及销售农产品帮助脱贫户6户共计增收30000元。</t>
  </si>
  <si>
    <t>持续年限≥5年</t>
  </si>
  <si>
    <t>万盛经开区商务局（供销联社）</t>
  </si>
  <si>
    <t>重庆市万盛经开区景星台供销合作社有限公司</t>
  </si>
  <si>
    <t>暂无</t>
  </si>
  <si>
    <t>张秋梅</t>
  </si>
  <si>
    <t>15923181108</t>
  </si>
  <si>
    <t>万盛经开区2024年“三社融合”助农贷</t>
  </si>
  <si>
    <t>新型经营主体贷款贴息</t>
  </si>
  <si>
    <t>通过开展”三社融合”助农贷款，帮扶涉农企业、农民专业合作社、家庭农场、农户等发展农业产业，提升抗风险能力。</t>
  </si>
  <si>
    <t>万盛经开区范围内</t>
  </si>
  <si>
    <t>通过助农贷款贴息，最大程度上帮助涉农主体拜托发展过程中的资金难题，确保扶上马，送一程。</t>
  </si>
  <si>
    <t>帮助涉农企业、农民专业合作社等帮助脱贫户脱贫村发展产业。</t>
  </si>
  <si>
    <t>对300万元以内实施贷款贴息60%</t>
  </si>
  <si>
    <t>300万元产业贷款贴息</t>
  </si>
  <si>
    <t>对2023年贷款贴息10万元</t>
  </si>
  <si>
    <t>增加农民专业合作社、农户等收入</t>
  </si>
  <si>
    <t>受益涉农主体10个以上</t>
  </si>
  <si>
    <t>持续年限1年</t>
  </si>
  <si>
    <t>张朝辉</t>
  </si>
  <si>
    <t>万盛经开区2024年山地特色农业干旱精准监测及生态服务项目</t>
  </si>
  <si>
    <t>产业服务支撑项目</t>
  </si>
  <si>
    <t>科技服务</t>
  </si>
  <si>
    <t>1.在万盛山地优势农业产业聚集地黑山镇、青年镇各建设一套农田墒情监测站，用于持续监测0cm-50cm的土壤相对湿度、土壤重量含水率、土壤有效水分贮存量、土壤体积含水量等要素。结合作物生育期定期提供精细化的墒情监测、预测、干旱预警服务。2.通过卫星和无人机遥感监测分析全区及目标乡镇土壤墒情、植被覆盖度、植被净初级生产力等，开展万盛农业植被生态质量监测分析评估。</t>
  </si>
  <si>
    <t>全区范围</t>
  </si>
  <si>
    <t>加强对项目实施村土壤墒情分层实况监测，并充分应用卫星及无人机遥感等科技手段加强对土壤墒情、农作物长势、植被覆盖度、植被净初级生产力等监测分析，防范应对干旱对特色产业发展的影响，为特色产业发展提供气象保障支撑</t>
  </si>
  <si>
    <t>万盛加快产业结构调整，大力发展特色农业，统筹规划发展乡村特色产业，指导乡村特色产业差异化发展，实施特色种养业提升行动，着力推动食用菌、猕猴桃、茶叶、笋竹、特色水果、生态渔业等特色产业发展，推动农业增效、农民增收。</t>
  </si>
  <si>
    <t>加强对脱贫村、乡村振兴示范村和乡村振兴重点帮扶村等土壤墒情分层实况监测，并充分应用卫星及无人机遥感等科技手段加强对土壤墒情、农作物长势、植被覆盖度、植被净初级生产力等监测分析，防范应对干旱对特色产业发展的影响，为特色产业发展提供气象保障支撑。</t>
  </si>
  <si>
    <t>建设4套农田墒情监测站</t>
  </si>
  <si>
    <t>着力推动食用菌、猕猴桃、茶叶、笋竹、特色水果、生态渔业等特色产业发展，推动农业增效、农民增收。</t>
  </si>
  <si>
    <t>防止因灾致贫、因灾返贫的风险</t>
  </si>
  <si>
    <t>受益脱贫户满意度100%</t>
  </si>
  <si>
    <t>万盛经开区气象局</t>
  </si>
  <si>
    <t>蔡薇</t>
  </si>
  <si>
    <t>48275216</t>
  </si>
  <si>
    <t>万盛经开区妇联“巾帼创业就业示范基地”项目</t>
  </si>
  <si>
    <t>生产项目</t>
  </si>
  <si>
    <t>种植业基地、养殖业基地</t>
  </si>
  <si>
    <t>扶持巾帼创业就业示范基地2个，完善基地基础设施设备和采购基地所需物资，示范带动妇女群众积极投身创业就业，促进妇女增收。</t>
  </si>
  <si>
    <t>在全区各镇摸底、走访、调研征集女性注册法人创业的基地（脱贫户优先）</t>
  </si>
  <si>
    <t>该项目实施，扶持巾帼创业就业示范基地2个，完善基地基础设施设备和采购基地所需物资，示范带动妇女群众积极投身创业就业，培训妇女50人次，为妇女提供服务30人次，带动脱贫户10人，促进妇女增收。项目验收合格后采取以奖代补的形式拨付基地。</t>
  </si>
  <si>
    <t>基地为周边妇女开展技能培训、提供就业、技术推广、代销产品、暖心关爱等服务，受益脱贫户妇女5户以上，带动妇女就近务工。</t>
  </si>
  <si>
    <t>1.基地开展妇女技能培训至少50人次。
2.基地为妇女提供就业、技术推广、市场信息、代销产品、暖心关爱等服务，共计至少30人次。
3.以上两项受益脱贫户妇女5户以上。
4.基地挂标志牌1个，并因地制宜展示基地帮扶情况。</t>
  </si>
  <si>
    <t>项目资金6万元</t>
  </si>
  <si>
    <t>示范带动妇女积极创业就业，促进妇女增收。</t>
  </si>
  <si>
    <t>该项目实施，能扩大巾帼创业就业基地的示范引领作用，提升妇女创业就业能力，促进妇女增收。</t>
  </si>
  <si>
    <t>受益群众满意度90%以上</t>
  </si>
  <si>
    <t>万盛经开区妇联</t>
  </si>
  <si>
    <t>鲁安静</t>
  </si>
  <si>
    <t>48288783</t>
  </si>
  <si>
    <t>万盛经开区妇联家风家教实践基地建设项目</t>
  </si>
  <si>
    <t>乡村治理和精神文明 建设</t>
  </si>
  <si>
    <t>农村精神文明建设</t>
  </si>
  <si>
    <t>移风易俗</t>
  </si>
  <si>
    <t>打造家风家教实践基地2个，树立农村家风家教新风尚。</t>
  </si>
  <si>
    <t>该项目实施，建设家风家教实践基地2个，受益周边群众500人以上，促进农村家风家教精神文明建设，引导村民形成良好家风，提升家庭文明素养。</t>
  </si>
  <si>
    <t>促进农村家风家教精神文明建设，引导村民形成良好家风，提升家庭文明素养。</t>
  </si>
  <si>
    <t xml:space="preserve">  群众参与项目建设和项目监督，通过项目实施改善农村家风家教，提升乡村治理和精神文明建设水平。             </t>
  </si>
  <si>
    <t>基地醒目位置悬挂标识牌1块，设置展示最美家庭、绿色家庭及巧媳妇、好婆婆等典型家庭（人物）公示栏2块，以及家风家教氛围营造宣传牌若干。</t>
  </si>
  <si>
    <t>项目资金10万元</t>
  </si>
  <si>
    <t>受益人口≥500人</t>
  </si>
  <si>
    <t>促进农村家风家教精神文明建设，提升家庭文明素养</t>
  </si>
  <si>
    <t>袁萍</t>
  </si>
  <si>
    <t>48275236</t>
  </si>
  <si>
    <t>万盛经开区2024年南桐镇脱贫户和监测户庭院经济暨产业奖励补助项目</t>
  </si>
  <si>
    <t>其它</t>
  </si>
  <si>
    <t>参照《万盛经开区脱贫户及监测对象产业奖励补助办法》，对全镇161户脱贫户及未消除风险监测对象中发展产业的进行奖励，奖励资金根据验收结果，据实奖励。</t>
  </si>
  <si>
    <t>南桐镇10个村</t>
  </si>
  <si>
    <t xml:space="preserve"> 支持171户脱贫户及未消除风险监测对象中有劳动能力且有意愿的发展产业，进一步激发脱贫群众内生动力。</t>
  </si>
  <si>
    <t xml:space="preserve"> 通过奖励补助，提升脱贫户及监测对象自身发展能力，带动脱贫户及监测对象稳定增收。</t>
  </si>
  <si>
    <t>通过完成161户脱贫户及未消除风险监测对象中有劳动能力且有意愿的发展产业，并据实进行奖励补助，达到帮助脱贫户增收的目标。</t>
  </si>
  <si>
    <t>奖励补助脱贫户及监测对象≤161户</t>
  </si>
  <si>
    <t>有发展产业的脱贫户及监测对象补助覆盖率100%</t>
  </si>
  <si>
    <t>补助标准≦3000元/户/年</t>
  </si>
  <si>
    <t>增加发展产业的脱贫户及监测对象户均家庭经营性收入≧1000元</t>
  </si>
  <si>
    <t>受益脱贫户及监测对象约≤161户531人</t>
  </si>
  <si>
    <t>受益脱贫户及监测对象满意度95%以上</t>
  </si>
  <si>
    <t>南桐镇人民政府</t>
  </si>
  <si>
    <t>—</t>
  </si>
  <si>
    <t>张敏</t>
  </si>
  <si>
    <t>48308087</t>
  </si>
  <si>
    <t>万盛经开区2024年丛林镇脱贫户和监测户庭院经济暨产业奖励补助项目</t>
  </si>
  <si>
    <t>其他</t>
  </si>
  <si>
    <t>通过以奖代补、先建后补、事后奖补的办法，引导脱贫户115户有意愿的脱贫户、监测对象发展到户产业，激发贫困群众内生动力，促进增收。</t>
  </si>
  <si>
    <t>丛林镇6个村</t>
  </si>
  <si>
    <t>改进到户帮扶方式方法，激发贫困群众内生动力，通过奖补脱贫户115户有意愿发展到户产业的脱贫户监测对象。</t>
  </si>
  <si>
    <t>受益群众为：115户脱贫户、监测户中有意愿发展产业的群众，结合实际需求发展产业，提升脱贫户自身发展能力，带动脱贫户稳定增收</t>
  </si>
  <si>
    <t>通过奖补的形式对115户有意愿发展到户产业的脱贫户监测对象进行补助，达到激发贫困群众内生动力，增加群众收入的效果。</t>
  </si>
  <si>
    <t>对115户脱贫户监测对象中有产业发展能力的脱贫户，给以产业奖励补助</t>
  </si>
  <si>
    <t>奖励标准≤3000元/户</t>
  </si>
  <si>
    <t>增加发展产业的脱贫户每户家庭经营性户均收入≥3000元</t>
  </si>
  <si>
    <t>受益脱贫户115户333人</t>
  </si>
  <si>
    <t>受益脱贫人口和监测对象满意度≥98%</t>
  </si>
  <si>
    <t>丛林镇人民政府</t>
  </si>
  <si>
    <t>冯莉娜</t>
  </si>
  <si>
    <t>万盛经开区2024年黑山镇脱贫户和监测户庭院经济暨产业奖励补助项目</t>
  </si>
  <si>
    <t>对全镇申请发展产业的脱贫户及监测户进行产业发展奖励，奖励标准参照《万盛经开区脱贫户及监测对象庭院经济暨产业奖励补助办法》，奖励资金根据验收结果据实奖励，每户最高奖励3000元</t>
  </si>
  <si>
    <t>黑山镇各村</t>
  </si>
  <si>
    <t>改进到户帮扶方式方法，激发脱贫群众内生动力，通过以奖代补、先建后补、事后奖补的办法，引导约135户中有劳动能力的脱贫户和监测户发展产业</t>
  </si>
  <si>
    <t>127户脱贫户及监测对象参与到人到户项目选择发展，通过到人到户项目补助，提升脱贫户及监测对象自身发展能力，带动脱贫户及监测对象稳定增收。</t>
  </si>
  <si>
    <t>全镇127户脱贫户及监测对象根据自身实际情况，发展自身增收脱贫产业</t>
  </si>
  <si>
    <t>补助127户脱贫户及监测对象</t>
  </si>
  <si>
    <t>申报项目补助覆盖率100%</t>
  </si>
  <si>
    <t>项目总投资18万元</t>
  </si>
  <si>
    <t>增加发展产业的贫困户每户家庭经营性收入≥2000元</t>
  </si>
  <si>
    <t>受益脱贫人口413人</t>
  </si>
  <si>
    <t>万盛经开区农林局（乡村振兴局）</t>
  </si>
  <si>
    <t>黑山镇人民政府</t>
  </si>
  <si>
    <t>蒋鹏程</t>
  </si>
  <si>
    <t>13594147988</t>
  </si>
  <si>
    <t>万盛经开区2024年石林镇脱贫户和监测户庭院经济暨产业奖励补助项目</t>
  </si>
  <si>
    <t>石林镇</t>
  </si>
  <si>
    <t>改进到户帮扶方式方法，激发脱贫群众内生动力，通过以奖代补、先建后补、事后奖补的办法，引导约212户中有劳动能力的脱贫户和监测户发展产业</t>
  </si>
  <si>
    <t xml:space="preserve">  1有产业发展意愿和产业发展能力的农户均参与到项目发展中来。                              2、通过项目实施，受益群众≤211户，带动脱贫户户均家庭经营性收入≥3000元。</t>
  </si>
  <si>
    <t>通过产业发展，达到脱贫户、监测户每户经营性收入增收3000元以上的效果。</t>
  </si>
  <si>
    <t xml:space="preserve">    奖励补助脱贫户≤199户，监测户≤12户</t>
  </si>
  <si>
    <t xml:space="preserve">    有发展产业的脱贫户补助覆盖率=100%</t>
  </si>
  <si>
    <t xml:space="preserve">    补助资金及时兑付率=100%</t>
  </si>
  <si>
    <t xml:space="preserve">    奖励标准≤2000元/户</t>
  </si>
  <si>
    <t xml:space="preserve">   增加发展产业的脱贫户户均家庭经营性收入≥3000元</t>
  </si>
  <si>
    <t xml:space="preserve">   巩固脱贫攻坚成果，促进申请产业发展的贫困群众发展产业增收,增强脱贫户干事创业的主动性。</t>
  </si>
  <si>
    <t>受益脱贫人口和监测对象满意度≥95%</t>
  </si>
  <si>
    <t>石林镇人民政府</t>
  </si>
  <si>
    <t>2024年
1月</t>
  </si>
  <si>
    <t>2024年
12月</t>
  </si>
  <si>
    <t>雷亚波</t>
  </si>
  <si>
    <t>15025376141</t>
  </si>
  <si>
    <t>万盛经开区2024年金桥镇脱贫户和监测户庭院经济暨产业奖励补助项目</t>
  </si>
  <si>
    <t>金桥镇各村</t>
  </si>
  <si>
    <t>改进到户帮扶方式方法，激发脱贫群众内生动力，通过以奖代补、先建后补、事后奖补的办法，引导约311户中有劳动能力的建卡脱贫户发展产业</t>
  </si>
  <si>
    <t>约306户脱贫户参与到人到户项目选择发展，通过到人到户项目补助，提升脱贫户自身发展能力，带动脱贫户稳定增收</t>
  </si>
  <si>
    <t>完成脱贫户产业发展约306户，通过到户产业发展增加脱贫户产业发展收益</t>
  </si>
  <si>
    <t>补助约306户脱贫户</t>
  </si>
  <si>
    <t>参照《万盛经开区脱贫户及监测对象产业奖励补助办法》万盛经开乡振发﹝2022﹞2号文件精神，奖励标准≤3000元/户</t>
  </si>
  <si>
    <t>增加发展产业的脱贫户每户家庭经营性收入≥3000元</t>
  </si>
  <si>
    <t>受益脱贫人口≤1197人</t>
  </si>
  <si>
    <t>金桥镇人民政府</t>
  </si>
  <si>
    <t>朱小松</t>
  </si>
  <si>
    <t>万盛经开区2024年关坝镇脱贫户和监测户庭院经济暨产业奖励补助项目</t>
  </si>
  <si>
    <t>关坝镇各村</t>
  </si>
  <si>
    <t>改进到户帮扶方式方法，激发脱贫群众内生动力，通过以奖代补、先建后补、事后奖补的办法，引导约468户中有劳动能力的建卡脱贫户发展产业</t>
  </si>
  <si>
    <t>通过奖励补助，提升脱贫户及监测户自身发展能力，带动脱贫户及监测户稳定增收。</t>
  </si>
  <si>
    <t>参照《万盛经开区脱贫户及监测对象产业奖励补助办法》，对全镇468户脱贫户及监测户中发展产业的进行奖励，奖励资金根据验收结果据实补助。</t>
  </si>
  <si>
    <t>项目总投资70万元</t>
  </si>
  <si>
    <t>带贫增收≤5000元/户</t>
  </si>
  <si>
    <t>带动脱贫户及监测户468户1505人，积极发展产业，从而增加家庭收入</t>
  </si>
  <si>
    <t>受益人口满意度≥95%</t>
  </si>
  <si>
    <t>关坝镇人民政府</t>
  </si>
  <si>
    <t>沈明强</t>
  </si>
  <si>
    <t>15023357688</t>
  </si>
  <si>
    <t>万盛经开区2024年青年镇脱贫户和监测户庭院经济暨产业奖励补助项目</t>
  </si>
  <si>
    <t>青年镇各村</t>
  </si>
  <si>
    <t>改进到户帮扶方式方法，激发脱贫群众内生动力，通过以奖代补、先建后补、事后奖补的办法，引导约243户中有劳动能力的脱贫户和监测户发展产业</t>
  </si>
  <si>
    <t>243户脱贫户参与到人到户项目选择发展，通过到人到户项目补助，提升脱贫户自身发展能力，带动脱贫户稳定增收</t>
  </si>
  <si>
    <t>243户脱贫户根据自身生产条件选择产业发展内容</t>
  </si>
  <si>
    <t>完成243户产业发展</t>
  </si>
  <si>
    <t>增加发展产业的脱贫户每户家庭经营性收入小于等于2000元</t>
  </si>
  <si>
    <t>243户受益脱贫人口907人</t>
  </si>
  <si>
    <t>青年镇人民政府</t>
  </si>
  <si>
    <t>李昀霖</t>
  </si>
  <si>
    <t>万盛经开区2024年万东镇脱贫户和监测户庭院经济暨产业奖励补助项目</t>
  </si>
  <si>
    <t>万东镇</t>
  </si>
  <si>
    <t>改进到户帮扶方式方法，激发脱贫群众内生动力，通过以奖代补、先建后补、事后奖补的办法，引导约163户中有劳动能力的脱贫户和监测户发展产业</t>
  </si>
  <si>
    <t>138户脱贫户和监测对象参与产业发展项目的选择与实施，激发群众产业发展积极性，增加脱贫户家庭产业收入。</t>
  </si>
  <si>
    <t>发展138户脱贫户和监测对象产业发展和资金补助。</t>
  </si>
  <si>
    <t>138户脱贫户和监测对象发展到户产业</t>
  </si>
  <si>
    <t>合格率100%</t>
  </si>
  <si>
    <t>完成及时率100%</t>
  </si>
  <si>
    <t>资金补助不超过2000元/户</t>
  </si>
  <si>
    <t>减少产业发展成本≤2000元</t>
  </si>
  <si>
    <t>受益脱贫户和监测对象138户</t>
  </si>
  <si>
    <t>1年</t>
  </si>
  <si>
    <t>受益脱贫户和监测对象满意度100%</t>
  </si>
  <si>
    <t>2024年1月</t>
  </si>
  <si>
    <t>2024年8月</t>
  </si>
  <si>
    <t>约500人</t>
  </si>
  <si>
    <t>徐婷</t>
  </si>
  <si>
    <t>81715562</t>
  </si>
  <si>
    <t xml:space="preserve">万盛经开区2024年南桐镇乡村振兴培训项目 </t>
  </si>
  <si>
    <t>开展农村实用种植养殖技术和农村惠民政策等培训。</t>
  </si>
  <si>
    <t>通过培训，可使农户掌握农村实用种养殖技术和农村惠民政策。</t>
  </si>
  <si>
    <t>52人参加培训，提升脱贫户群众 。</t>
  </si>
  <si>
    <t>完成培训52人</t>
  </si>
  <si>
    <t>完成培训率100%</t>
  </si>
  <si>
    <t>完工及时率100%</t>
  </si>
  <si>
    <t>培训成本300元/人</t>
  </si>
  <si>
    <t>通过培训，可使农户掌握农产品销售和果树稼接嫁接等技术，提高农生产效益。</t>
  </si>
  <si>
    <t>受益脱贫人口数≥20人</t>
  </si>
  <si>
    <t>万盛经开区2024年丛林镇实用技术培训项目</t>
  </si>
  <si>
    <t>技能培训</t>
  </si>
  <si>
    <t>对脱贫人口、监测对象开展1期60人次种植技术培训，提高脱贫人口、监测对象种植水平和就业创业能力。</t>
  </si>
  <si>
    <t xml:space="preserve">丛林镇 </t>
  </si>
  <si>
    <t>对脱贫人口、监测对象种植技术培训，受益脱贫群众及其他群众约60人，提高脱贫人口、监测对象种植水平和就业创业能力。</t>
  </si>
  <si>
    <t>受益群众：约60户脱贫户监测对象及其他农户，切实提高参训脱贫人口、监测对象种植技术能力，为增收提供技术保障和政策支持。</t>
  </si>
  <si>
    <t>通过对完成脱贫人口、监测对象及其他群众的技术培训，达到提高参训脱贫人口、监测对象种植技术能力的目的。</t>
  </si>
  <si>
    <t>完成培训1期。</t>
  </si>
  <si>
    <t>有培训意愿的脱贫人口、监测对象覆盖率=100%</t>
  </si>
  <si>
    <t>完成培训率=100%</t>
  </si>
  <si>
    <t>1.5万元</t>
  </si>
  <si>
    <t>提高参训脱贫人口、监测对象种植技术能力，增加发展产业能力。</t>
  </si>
  <si>
    <t>为脱贫户、监测对象提供种植技术培训服务，提升种植技术水平和政策支持，群众满意度≥98%。</t>
  </si>
  <si>
    <t>万盛经开区黑山镇2024年乡村振兴培训项目</t>
  </si>
  <si>
    <t>一是讲解各类种植技术及畜禽养殖技术；二是讲解惠民便民政策、医疗卫生政策、小额信贷等相关知识，加强脱贫户及监测对象扶志扶智工作。</t>
  </si>
  <si>
    <t>该项目的实施可使脱贫户及监测对象掌握相关种植技术及畜禽养殖技术，发挥主观能动性，也可通过培训了解目前的政策，充分知晓和运用。</t>
  </si>
  <si>
    <t>50户脱贫户及监测对象参加培训，提升贫困劳动力及种养殖技术水平，让贫困群众更好掌握与自身产业发展相适应的实用技术，充分了解目前的政策，充分知晓和运用。</t>
  </si>
  <si>
    <t>完成乡村振兴培训60人次</t>
  </si>
  <si>
    <t>参与培训60人，其中贫困户50人</t>
  </si>
  <si>
    <t>项目总投资1.5万元</t>
  </si>
  <si>
    <t>受益脱贫人口50人</t>
  </si>
  <si>
    <t>2024年万盛经开区石林镇实用技术培训项目</t>
  </si>
  <si>
    <t>组织脱贫人口、监测对像2期120人次培训，</t>
  </si>
  <si>
    <t xml:space="preserve">石林镇 </t>
  </si>
  <si>
    <t>项目实施后，可增强≥60户脱贫人口、监测对像创业就业能力。</t>
  </si>
  <si>
    <t>通过项目实施，可切实提高参训脱贫人口、监测对象创业就业能力，为增收提供技术保障，收益群众≥60人。</t>
  </si>
  <si>
    <t>通过技能培训，达到增强≥60户脱贫人口、监测对像创业就业能力、提高生产技能、增强风险抵御能力的效果</t>
  </si>
  <si>
    <t>完成培训2期。</t>
  </si>
  <si>
    <t>培训费125元/人次；包含课时费、误工费、交通补贴、培训资料等。</t>
  </si>
  <si>
    <t>提升农户生产技能，增强风险抵御能力</t>
  </si>
  <si>
    <t>为有创业就业意愿的脱贫户、监测对象提供服务，提升创业就业能力，为增收提供技术保障。</t>
  </si>
  <si>
    <t>万盛经开区金桥镇2024年脱贫户技能培训项目</t>
  </si>
  <si>
    <t>全镇脱贫户及监测户100人参与实用技术，培训内容包括衔接政策培训；养殖技术培训；经果林及大棚蔬菜种植或管护技术培训。</t>
  </si>
  <si>
    <t>100人参与实用技术培训，可使群众掌握种植技术，发挥主观能动性，也可通过培训了解目前的政策，充分知晓和运用。</t>
  </si>
  <si>
    <t>全镇224名村民代表参与项目建设和项目监督，项目的实施提升贫困劳动力种养殖技术水平，让贫困群众更好掌握与自身产业发展相适应的实用技术，充分了解目前的政策，充分知晓和运用</t>
  </si>
  <si>
    <t>全年完成扶贫培训100余人次</t>
  </si>
  <si>
    <t>参与培训人数100人</t>
  </si>
  <si>
    <t>约为150元/人次，项目总投资约1.5万元。</t>
  </si>
  <si>
    <t>受益脱贫人口数≥90人</t>
  </si>
  <si>
    <t>万盛经开区关坝镇2024年培训项目</t>
  </si>
  <si>
    <t>通过理论教学、现场操作、实用技能传授，培训100人</t>
  </si>
  <si>
    <t>关坝镇</t>
  </si>
  <si>
    <t>通过理论教学、现场操作、实用技能传授，培训100人掌握实用技能，增加就业能力</t>
  </si>
  <si>
    <t>100余人参与项目建设，村民代表参与项目实施过程中施工质量和资金使用的监督，项目的实施将改善农户的生产生活条件</t>
  </si>
  <si>
    <t>游敬洪</t>
  </si>
  <si>
    <t>13752996645</t>
  </si>
  <si>
    <t>万盛经开区青年镇2024年乡村振兴培训项目</t>
  </si>
  <si>
    <t>组织脱贫户代表、农户代表以及镇村干部约30人参加技能培训。</t>
  </si>
  <si>
    <t>青年镇</t>
  </si>
  <si>
    <t>学习先进经验，进一步巩固脱贫攻坚成果，同乡村振兴有效衔接，培训30人，标准500元/人</t>
  </si>
  <si>
    <t>20名群众参加并监督项目实施</t>
  </si>
  <si>
    <t>10户10人</t>
  </si>
  <si>
    <t>完成率100%</t>
  </si>
  <si>
    <t>补助标准500元/人</t>
  </si>
  <si>
    <t>受益脱贫人口10户10人</t>
  </si>
  <si>
    <t>万盛经开区2024年万东镇培训项目</t>
  </si>
  <si>
    <t>对辖区内农户进行实用技能培训，提升产业就业能力，预计培训80人次。</t>
  </si>
  <si>
    <t>通过开展实用技术培训，可以提升群众实用技能水平，帮助提高产业发展产出。</t>
  </si>
  <si>
    <t>80名农户参与实用技能培训，增强产业发展能力</t>
  </si>
  <si>
    <t>培训人次80人次</t>
  </si>
  <si>
    <t>培训合格率100%</t>
  </si>
  <si>
    <t>成本控制在1.5万元</t>
  </si>
  <si>
    <t>-</t>
  </si>
  <si>
    <t>受益人口80人</t>
  </si>
  <si>
    <t>受益农户户满意度95%</t>
  </si>
  <si>
    <t>2024年10月</t>
  </si>
  <si>
    <t>2024年万盛经开区青年镇农村生活垃圾治理项目</t>
  </si>
  <si>
    <t>农村垃圾治理</t>
  </si>
  <si>
    <t>建设分类收集点、采购沤肥池管理牌、入户垃圾桶、宣传牌、宣传、宣传墙画、宣传册、评比公示栏、可回收物暂存点、全镇可回收物回收补助</t>
  </si>
  <si>
    <t>通过建设农村垃圾治理项目内容，可解决各村垃圾治理难问题，受益群众249户，其中脱贫户和监测对象942人</t>
  </si>
  <si>
    <t>利益联结机制内容为：通过发展农村垃圾治理项目，受益群众249户左右。</t>
  </si>
  <si>
    <t>完成建设并投入使用</t>
  </si>
  <si>
    <t>生活垃圾无害化处理率100%，分类覆盖率100%。</t>
  </si>
  <si>
    <t>14.5万元</t>
  </si>
  <si>
    <t>减少环境污染</t>
  </si>
  <si>
    <t>受益脱贫人口数≥100人</t>
  </si>
  <si>
    <t>受益常住户满意度95%以上</t>
  </si>
  <si>
    <t>万盛经开区城市管理局</t>
  </si>
  <si>
    <t>周雪彬</t>
  </si>
  <si>
    <t>万盛经开区青年镇2024年堡堂村产业发展项目</t>
  </si>
  <si>
    <t>标准棚15亩水果钢架大棚建设，含管道（喷灌、滴灌）水管等配套设施。</t>
  </si>
  <si>
    <t>堡堂村</t>
  </si>
  <si>
    <t>支持集体经济发展，壮大村集体经济产业，村集体经济增收≥2.1万元，进一步巩固提升群众的就业和生活条件。带动务工人数≥3人。</t>
  </si>
  <si>
    <t>群众参与项目建设与监督，带动务工人数≥3人。</t>
  </si>
  <si>
    <t>完成15亩产业园建设</t>
  </si>
  <si>
    <t>建成后验收合格率100%</t>
  </si>
  <si>
    <t>收益4万元/年</t>
  </si>
  <si>
    <t>持续年限≥2年</t>
  </si>
  <si>
    <t>脱贫人口满意度≥90%</t>
  </si>
  <si>
    <t>脱贫户10%，一般户40%，村集体50%</t>
  </si>
  <si>
    <t xml:space="preserve">是 </t>
  </si>
  <si>
    <t>罗玉惠</t>
  </si>
  <si>
    <t>万盛经开区2024年青年镇板辽村和美乡村建设项目</t>
  </si>
  <si>
    <t>开展乡村治理示范创建</t>
  </si>
  <si>
    <t>双星路口到板辽湖景区交汇节点打造和村办公周边人居环境整治，损毁步道维修、乡村旅游标志标牌建设，水电安装2000㎡。</t>
  </si>
  <si>
    <t>青年镇板辽村</t>
  </si>
  <si>
    <t>项目实施有助于提升板辽村人居环境，助力周边村居产业。</t>
  </si>
  <si>
    <t>水电安装2000㎡</t>
  </si>
  <si>
    <t>万盛经开区金桥镇2024年青山村集体经济产业发展项目</t>
  </si>
  <si>
    <t>水产养殖业发展</t>
  </si>
  <si>
    <t>1.在青山村石坝社建设鱼塘5亩；2.购买成鱼2万斤、增氧机4台、抬网两张、提升机二台、监控设备外线报警器一套、打鱼船、吊鱼机设备一套；3.新建堡坎一处168m³。</t>
  </si>
  <si>
    <t>金桥镇青山村</t>
  </si>
  <si>
    <t>在青山村石坝社养殖清水鱼进行销售，该项目实施，增加村集体经济收入，并至少带动辖区群众4人以上务工收入2万元以上。</t>
  </si>
  <si>
    <t>54名村民代表参与项目建设和项目监督。项目的实施，通过904户参与分红增加分红收入，并通过务工带动脱贫户与监测户4户以上增收2万元以上。</t>
  </si>
  <si>
    <t>完成在青山村石坝社建设鱼塘5亩，购买成鱼2万斤、增氧机4台、抬网两张、提升机二台、监控设备外线报警器一套、打鱼船、吊鱼机设备一套；新建堡坎一处168m³。</t>
  </si>
  <si>
    <t>建设鱼塘5亩，购买成鱼2万斤、增氧机4台、抬网两张、提升机二台、监控设备外线报警器一套、打鱼船、吊鱼机设备一套；新建堡坎一处168m³。</t>
  </si>
  <si>
    <t>鱼塘建设5亩15万元；购买成品鱼2万斤16万元；增氧机4台2万元；安装监控设备一套1.2万元；购买抬网两张、提升机二台、打鱼船、吊鱼机设备等约2.6万元；新建堡坎一处10万元；合计资金46.8万元。</t>
  </si>
  <si>
    <t>增加村集体经济收入，并至少带动辖区群众6人以上务工收入3万元以上</t>
  </si>
  <si>
    <t>促进辖区群众参与养殖积极性</t>
  </si>
  <si>
    <t>持续年限≥3年</t>
  </si>
  <si>
    <t xml:space="preserve">   初步分配方案：将经营收益的按4：4：2比例配股给青山村农村户籍村民、村集体公司、村民委员会。其中经营收益的40%用于青山村农村户籍村民分红；经营收益的40%用于增加村集体公司收入；经营收益的20%用于村集体服务群众工作经费（村民委员会）。</t>
  </si>
  <si>
    <t>万盛经开区金桥镇2024年马头桥村巨菌草种植及管护项目</t>
  </si>
  <si>
    <t>种植业基地</t>
  </si>
  <si>
    <t>1.种植并管护巨菌草100亩，整治土地50亩；2.采购巨菌草种苗18万株、复合肥6吨、捆打捆包一体机和小型割草机各1台；3、沼液转运400方。</t>
  </si>
  <si>
    <t>金桥镇马头桥村</t>
  </si>
  <si>
    <t>拓展食用菌种植，建设规模化种植基地，增加村集体经济收入≥4万元/年，提供务工岗位≥10名，其中脱贫户或监测对象≥6名。</t>
  </si>
  <si>
    <t>38名村民代表参与项目建设和项目监督，项目的实施，可通过受益分红及务工带动6户增收3万元以上，43户以上脱贫户、监测户及困难群众参与分红增收</t>
  </si>
  <si>
    <t>种植并管护巨菌草100亩；购买种苗18万株并栽植，施用复合肥6吨，收割打包一体机1台；沼液转运400方。</t>
  </si>
  <si>
    <t>种植并管护巨菌草100亩；购买种苗18万株并栽植约14.4万元；施用复合肥6吨约2.4万元；收割打包一体机1台10万元；沼液转运400方约3.2万元。资金30万元。</t>
  </si>
  <si>
    <t>项目建设可带动辖区群众6户共计3万元以上</t>
  </si>
  <si>
    <t>受益群众43户185人</t>
  </si>
  <si>
    <t>该项目受益，经村民代表大会讨论通过后按一定比例用于辖区脱贫户、监测户及困难群众分红，与村集体经济再发展及公益性事业。</t>
  </si>
  <si>
    <t>2024年万盛经开区金桥镇农村生活垃圾治理项目</t>
  </si>
  <si>
    <t>制作垃圾分类示范村标识牌1块，宣传画50m2，村规民约2块，积分评比公示栏2块，住户责任牌50块，购买120L垃圾桶260个，建设垃圾桶固定摆放点33个，排水沟20米，生活垃圾集中收集点10个，宣传栏8个，上墙宣传栏2个，亚克力宣传画8m2，废品回收站(标牌）制作1个，农膜回收站（标牌）制作1个，可回收物暂存点2个，竹扫把200把。</t>
  </si>
  <si>
    <t>金桥镇</t>
  </si>
  <si>
    <t>农村生活垃圾得到有效治理，群众幸福感、获得感进一步增强。</t>
  </si>
  <si>
    <t>及时公开公示项目进展和资金使用情况，接受群众监督。</t>
  </si>
  <si>
    <t>当年开工当年完工率100%</t>
  </si>
  <si>
    <t>16.6万元</t>
  </si>
  <si>
    <t>受益人口4000人，其中贫困人口350人</t>
  </si>
  <si>
    <t>项目受益年限≥3年</t>
  </si>
  <si>
    <t>受益群众满意度大于90%</t>
  </si>
  <si>
    <t>梁大麒</t>
  </si>
  <si>
    <t>2024年万盛经开区石林镇农村生活垃圾治理项目</t>
  </si>
  <si>
    <t xml:space="preserve">一、（采购类）采购120L垃圾桶
二、（施工建设类）新建农村垃圾分类投放点、垃圾桶固定点、墙绘、喷绘、地插牌
</t>
  </si>
  <si>
    <t>有效解决石林镇农村生活垃圾治理问题，项目实施后该区域乡村基础设施将得到有效保障，农村人居环境得到大幅提升</t>
  </si>
  <si>
    <t>进一步巩固农村生活垃圾治理成效，改善人居环境，提高农户生活满意度。</t>
  </si>
  <si>
    <t>全镇辖区内生活垃圾转运系统进一步完善，垃圾分类知晓率、参与率进一步提高。</t>
  </si>
  <si>
    <t>农村垃圾分类知晓率100%，生活垃圾日产日清，无害化收运处理率100%。</t>
  </si>
  <si>
    <t>验收合格率=100%</t>
  </si>
  <si>
    <t>当年开工当年完工率=100%</t>
  </si>
  <si>
    <t>项目总投资10.5万元</t>
  </si>
  <si>
    <t>项目完成后进一步保障农村人居环境</t>
  </si>
  <si>
    <t>进一步改善村民生活条件，养成良好的生活习惯。</t>
  </si>
  <si>
    <t>受益农户满意度≥95%</t>
  </si>
  <si>
    <t>受益人口约300人</t>
  </si>
  <si>
    <t>60人</t>
  </si>
  <si>
    <t>曾辛海</t>
  </si>
  <si>
    <t>17783041916</t>
  </si>
  <si>
    <t>2024年万盛经开区石林镇庙坝村牲畜养殖基地建设项目</t>
  </si>
  <si>
    <t>养殖业基地</t>
  </si>
  <si>
    <t>1.新修羊圈80m2,(砖木结构）；2.新修猪圈150m2（砖混结构）；3.新修牛圈200m2(彩钢+砖混结构)，新建粪污处理设施，修粪污处理池20m³3个。</t>
  </si>
  <si>
    <t>石林镇
庙坝村</t>
  </si>
  <si>
    <t>项目实施可解决庙坝村集体经济发展薄弱问题，收益资金用于该项目日常经营运行和公益事业，受益群众110人其中，脱贫户98人，项目建设期间，可提供10个临时务工岗位，建成投产后可提供6个固定务工岗位，每年为庙坝村带来2万元集体经济收入。</t>
  </si>
  <si>
    <t>1、17人参与前期项目确定会议及决议，3人参与项目实施过程监督。                                2、通过项目实施，可提供10个临时务工岗位，增加每人2000元务工收入；提供6个固定务工岗位，增加每年每人1万元务工收入；同时，每年为庙坝村带来2万元集体经济收入。</t>
  </si>
  <si>
    <t>通过石林镇庙坝村牲畜养殖基地建设，建成牲畜养殖基地430㎡，达到庙坝村村集体经济增加收入2万元的效果。</t>
  </si>
  <si>
    <t>圈舍建设400元/㎡，</t>
  </si>
  <si>
    <t>带动该村10余户村民参与基地建设，每户实现1000元务工收入。提供6个固定务工岗位，增加每年每人1万元务工收入，村集体经济保底增收2万元。</t>
  </si>
  <si>
    <t>项目完成后，一是基地建设途中将带动周边农户10余人就近务工，建设完成后能为我村提供6个就近就业岗位。带动3户村民直接增收，提高村集体经济收入。</t>
  </si>
  <si>
    <t>工程设计使用年限≥10年</t>
  </si>
  <si>
    <t>用于该项目日常经营运行和公益事业</t>
  </si>
  <si>
    <t>万盛经开区2024年石林镇茶园村肉牛养殖基地建设项目</t>
  </si>
  <si>
    <t>盘活村集体闲置场地，建设现代化肉牛养殖基地1000㎡，利用原有兔场改造成养牛场，按照标准化肉牛养殖场地完善配套基础设施。</t>
  </si>
  <si>
    <t>石林镇
茶园村</t>
  </si>
  <si>
    <t>项目实施可解决茶园村集体经济发展薄弱问题，收益资金用于该项目日常经营运行和公益事业，受益群众110人，其中，脱贫户和监测对象93人，项目建设期间，可提供10个临时务工岗位，建成投产后可提供3个固定务工岗位，每年为茶园村带来3-5万元集体经济收入。</t>
  </si>
  <si>
    <t>1、17人参与前期项目确定会议及决议，3人参与项目实施过程监督。                                2、通过项目实施，可提供10个临时务工岗位，增加每人2000元务工收入；提供3个固定务工岗位，增加每年每人2万元务工收入；同时，每年为茶园村带来3-5万元集体经济收入。</t>
  </si>
  <si>
    <t>通过石林镇茶园村肉牛养殖基地建设，建成现代化肉牛养殖基地1000㎡，达到茶园村村集体经济增加收入3-5万元的效果。</t>
  </si>
  <si>
    <t>盘活村集体闲置养兔场，建设现代化肉牛养殖基地1000平米，利用原有兔场改造成养牛场，按照标准化肉牛养殖场地完善配套基础设施。</t>
  </si>
  <si>
    <t>肉牛厂房建设800元/㎡</t>
  </si>
  <si>
    <t>将带动该村10余户村民参与基地建设，每户实现2000元务工收入。提供3个固定务工岗位，增加每年每人2万元务工收入，村集体经济保底增收3-5万元。</t>
  </si>
  <si>
    <t>项目完成后，一是基地建设途中将带动周边农户10余人就近务工，建设完成后能为我村提供3个就近就业岗位。带动10余户村民增收致富，提高村集体经济收入。</t>
  </si>
  <si>
    <t>2024年万盛经开区石林镇石鼓村兆然堂有机森林农场露营基地项目</t>
  </si>
  <si>
    <t>休闲农业与乡村旅游</t>
  </si>
  <si>
    <t>入股重庆宏飞农业发展有效公司，打造石鼓村兆然堂有机森林农场露营基地。新建林间树屋8座。</t>
  </si>
  <si>
    <t>石林镇
石鼓村</t>
  </si>
  <si>
    <t>项目实施可解决石鼓村集体经济发展薄弱问题，收益资金用于该项目日常经营运行和公益事业，受益群众2025人，其中，脱贫户和监测对象86人，项目建设期间，可提供10个临时务工岗位，建成投产后可提供2个固定务工岗位，每年为石鼓村带来3-5万元集体经济收入。</t>
  </si>
  <si>
    <t>1、17人参与前期项目确定会议及决议，3人参与项目实施过程监督。                              2、通过项目实施，可提供10个临时务工岗位，增加每人2000元务工收入；提供3个固定务工岗位，增加每年每人2万元务工收入；同时，每年为石鼓村带来3-5万元集体经济收入。</t>
  </si>
  <si>
    <t>通过石林镇石鼓村兆然堂有机森林农场露营基地建设，建成现代化肉牛养殖基地1000㎡，达到石鼓村村集体经济增加收入3-5万元的效果。</t>
  </si>
  <si>
    <t>打造露营基地10亩，新建高位鱼池8座，林间树屋8座村集体年预计可获固定分红3-5万元。</t>
  </si>
  <si>
    <t>树屋6.25万元/个；</t>
  </si>
  <si>
    <t>项目实施解决短期务工10人，增加务工收入2万元；提供3个固定务工岗位，增加每年每人2万元务工收入；可增加村集体经济收入3-5万元</t>
  </si>
  <si>
    <t>工程设计使用年限≥5年</t>
  </si>
  <si>
    <t>乡村振兴局</t>
  </si>
  <si>
    <t>2024年12月</t>
  </si>
  <si>
    <t>2024年万盛经开区石林镇茶园村乡村休闲旅游基础配套设施建设项目</t>
  </si>
  <si>
    <t>打造高山露营基地50余亩，建设生态停车位240㎡，新建观光车道1980m，新建旅游步道650m，购置成品公厕5个，安装太阳能路灯80盏及其露营及其其他配套附属设施建设</t>
  </si>
  <si>
    <t>项目建成后，可有效的提升山叁里露营基地旅游服务设施滞后现状，增加旅游体验项目，每年可解决固定生产务工3人以上，可实现年务工收入2万余元，带动集体经济每年增收达2万元以上。</t>
  </si>
  <si>
    <t>每年可解决固定生产务工3人以上，可实现年务工收入2万余元，带动集体经济每年增收达2万元以上。</t>
  </si>
  <si>
    <t>通过石林镇茶园村乡村休闲旅游基础配套设施建设，达到石鼓村村集体经济增加收入2万元的效果。</t>
  </si>
  <si>
    <t>打造高山露营基地50余亩，建设生态停车位240㎡，集体经济每年增收达2万元以上。</t>
  </si>
  <si>
    <t>露营基地50余亩，建设生态停车位240㎡，新建观光车道1980m，新建旅游步道650m，购置成品公厕5个，安装太阳能路灯80盏</t>
  </si>
  <si>
    <t>项目实施解决短期务工3人以上，增加务工收入2万余元；提供3个固定务工岗位，增加每年每人2万元务工收入；可增加村集体经济收入2万元</t>
  </si>
  <si>
    <t>项目完成后，一是基地建设途中将带动周边农户3余人就近务工，建设完成后能为我村提供3个就近就业岗位。带动3余户村民增收致富，提高村集体经济收入。</t>
  </si>
  <si>
    <t>2024年万盛经开区南桐镇农村生活垃圾治理项目</t>
  </si>
  <si>
    <t>一是开展垃圾集中整治行动；二是完成王家坝村垃圾分类提档升级，营造垃圾分类氛围；三是维修、新增垃圾分类设施，营造宣传氛围。维修垃圾分类亭处，新增农村垃圾分类收集亭，制作宣传画、公示栏、花草牌等。</t>
  </si>
  <si>
    <t>南桐镇</t>
  </si>
  <si>
    <t>通过建设2024年万盛经开区南桐镇农村垃圾治理项目，可补齐农村垃圾分类设备短板，营造人人参与、主动分类的浓厚氛围，有利于实现从源头减量，提高资源化利用率。受益群众5844户16338人，其中脱贫户和检查对象527人。</t>
  </si>
  <si>
    <t>1.群众参与：400余人参与前期项目确定会议、决议，400余人参与入库项目选择，40人参与项目实施过程中监督。2.利益联结机制内容为：通过发展农村垃圾治理项目，持续改善农村生产生活环境，提高农村居民的分类意识和主动性、准确率，达到农村生活垃圾减量化目标、提高资源利用率。</t>
  </si>
  <si>
    <t>农村生活垃圾无害化处理率100%</t>
  </si>
  <si>
    <t>项目总投资20.7万元</t>
  </si>
  <si>
    <t>可有效改善困难群众的人居环境，提高村民生活质量。</t>
  </si>
  <si>
    <t>持续年限≥1-3年</t>
  </si>
  <si>
    <t>受益常住户和脱贫户满意度95%以上</t>
  </si>
  <si>
    <t>宋洋</t>
  </si>
  <si>
    <t>万盛经开区2024年南桐镇岩门村食用菌种植基地建设项目（二期）</t>
  </si>
  <si>
    <t>1、进行约2200m²生产基地平整并完善基地内基础设施；2、新建231m²爱尔兰式保温棚1个及配套设施；3、新建标准化食用菌大棚1296m²及配套设施；4、安装基地内监控设备1套；5、购置菌种培养器材一批。</t>
  </si>
  <si>
    <t>南桐镇岩门村</t>
  </si>
  <si>
    <t>食用菌种植基地建成，可带动脱贫户或监测对象≥6名就近务工，每年共增收3万元及以上，村集体经济公司每年增收≥4万元。</t>
  </si>
  <si>
    <t>带动脱贫户或监测对象≥6名就近务工，每年共增收3万元及以上，村集体经济公司每年增收≥4万元。</t>
  </si>
  <si>
    <t>完成2200m²生产基地平整并完善基地内基础设施，增加村集体经济收入4万元，提供务工岗位20个以上，其中脱贫群众6名及以上。</t>
  </si>
  <si>
    <t>完成2200m²生产基地平整并完善基地内基础设施;新建标准化食用菌大棚1296m²及配套设施</t>
  </si>
  <si>
    <t>项目总投资100.0076万元，场地内基础设施建设26.524278万元；爱尔兰式保温棚1个14.936万元；标准化食用菌大棚6个49.4372万元；安装基地内监控设备1套3.1301万元；购置菌种培养器材2.98万元；其他费用3万元。</t>
  </si>
  <si>
    <t>增加村集体经济收入4万元，提供务工岗位20个以上，其中脱贫群众6名及以上。</t>
  </si>
  <si>
    <t>受益群众 1137人，其中脱贫人口及监测对象135人。</t>
  </si>
  <si>
    <t>受益脱贫人口满意度≥95%</t>
  </si>
  <si>
    <t>南桐镇将资产交由岩门村，由岩门村委托重庆桐盛发展有限公司运营管理，进行固定分红，结合食用菌基地（一期）项目建设固定分红≥4万元/年，并建立相应的困难群众利益联结机制。</t>
  </si>
  <si>
    <t>万盛经开区2024年南桐镇王家坝村和美乡村建设项目</t>
  </si>
  <si>
    <t>乡村建设</t>
  </si>
  <si>
    <t>村容村貌提升</t>
  </si>
  <si>
    <t>提升王家坝村基础设施，创建和美乡村：1.编制王家坝村乡村振兴规划；2.利用村集体经济组织房屋，改造卫生室100㎡、积分超市50㎡、农产品直播间50㎡等；3.改造公厕1座约200㎡；4.旱厕及种植园改造约3000㎡；5.项目建设概算、监理、审计等其他二三类费用</t>
  </si>
  <si>
    <t>南桐镇王家坝村</t>
  </si>
  <si>
    <t>项目实施有助于提升王家坝村村内基础设施和农村公共服务水平，进一步推动该村和乡村建设和产业发展，全村受益群众1323人，其中脱贫户1户3名，监测对象3户8人。</t>
  </si>
  <si>
    <t>30余名代表和脱贫户代表参与项目建设和监管，项目建成后全村受益群众1323人，其中脱贫户1户3名，监测对象3户8人。</t>
  </si>
  <si>
    <t>通过项目实施不断完善王家坝村村内基础设施和农村公共服务水平，进一步推动该村和乡村建设和产业发展</t>
  </si>
  <si>
    <t>1.编制王家坝村乡村振兴规划；2.利用村集体经济组织房屋，改造卫生室100㎡、积分超市50㎡、农产品直播间等；3.改造公厕1座；4.旱厕及菜园子改造；</t>
  </si>
  <si>
    <t>项目总投资177.6万元，其中1.编制王家坝村乡村振兴规划约55万元；2.利用村集体经济组织房屋，改造卫生室100㎡、积分超市50㎡、农产品直播间等约72万元；3.改造公厕1座约35万元；4..旱厕及种植园改造约3000㎡约10万元；5.项目建设概算、监理、审计等其他二三类费用约5.6万元，</t>
  </si>
  <si>
    <t>全村受益群众1323人，其中脱贫户1户3名，监测对象3户8人。</t>
  </si>
  <si>
    <t>项目实施有助于提升王家坝村村内基础设施和农村公共服务水平，进一步推动该村和美乡村建设和产业发展</t>
  </si>
  <si>
    <t>初步方案：产业净利润60%用于产业再发展，40%用于村公益事业及参与群众入股分红。（细则以村民代表讨论通过）</t>
  </si>
  <si>
    <t>瞿幼林</t>
  </si>
  <si>
    <t>18983731375</t>
  </si>
  <si>
    <t>万盛经开区2024年烘干中心建设项目</t>
  </si>
  <si>
    <t>场地改建489.25平方米；烘干设备及辅助设备建设，其中：批式循环谷物烘机（5GP-30）3台、批式循环谷物烘干机（5GP-15）2台、生物质颗粒煤炭热风炉（FYD节能生物质热风炉）2台、辅助设施设备一批。</t>
  </si>
  <si>
    <t>南桐镇石桥村</t>
  </si>
  <si>
    <t>利益联结脱贫户或监测对象≥6名，每年增收5000元及以上，村集体经济组织每年增收≥10万元。</t>
  </si>
  <si>
    <t>利益联结脱贫户或监测对象≥6名</t>
  </si>
  <si>
    <t>完成489.26平方米厂房建设</t>
  </si>
  <si>
    <t>项目总投资265万元，厂房及基础建设77.870544万元；烘干设施及配套设施建设135.6万元；其他费用6.6万元。</t>
  </si>
  <si>
    <t>每年增收5000元及以上，村集体经济组织每年增收≥10万元。</t>
  </si>
  <si>
    <t>资产交由集体经济组织管理，由集体经济组织以资产出租方式交由第三方运营管理或通过招商引资引进社会资本合作，采取租金加经营分红方式，确保集体经济组织收入不低于10万元/年，并建立相应的困难群众利益链接机制。</t>
  </si>
  <si>
    <t>2024年万盛经开区丛林镇农村生活垃圾治理项目</t>
  </si>
  <si>
    <t xml:space="preserve">一是制作宣传栏7个、收购点标识牌1个、宣传标语1个，宣传牌3块；二是添置垃圾桶84个。
</t>
  </si>
  <si>
    <t>丛林镇</t>
  </si>
  <si>
    <t>提升丛林镇永胜村、海孔村垃圾分类宣传氛围，完善丛林镇辖区各村生活垃圾分类设施建设。</t>
  </si>
  <si>
    <t>受益群众约410户1239人，其中脱贫户29户96人</t>
  </si>
  <si>
    <t>提升丛林镇永胜村、海孔村垃圾分类宣传氛围，完善丛林镇辖区各村生活垃圾分类设施建设。。</t>
  </si>
  <si>
    <t>一是制作宣传栏7个、收购点标识牌1个、宣传标语1个，宣传牌3块；二是添置垃圾桶84个。</t>
  </si>
  <si>
    <t>2.8万元</t>
  </si>
  <si>
    <t>可有效改善村居整体环境，提高资源利用率。</t>
  </si>
  <si>
    <t>持续年限≥10年</t>
  </si>
  <si>
    <t>满意度≥98%</t>
  </si>
  <si>
    <t>廖野</t>
  </si>
  <si>
    <t>48332372</t>
  </si>
  <si>
    <t>万盛经开区2024年年产500万棒食用菌良种繁育中心生产设备配套项目（二期）</t>
  </si>
  <si>
    <t>建设年产500万棒食用菌良种繁育中心生产配套设备：购置空调、电路、照明、灭菌架、养菌架、灭菌筐、三件套、无菌房正压系统、养菌房通风系统、传送带及上、下架机、发电机、空压机系统。</t>
  </si>
  <si>
    <t>续建</t>
  </si>
  <si>
    <t>丛林镇绿水村</t>
  </si>
  <si>
    <t>通过建设食用菌良种繁育中心，引进全自动化设备，提高产业园内农业机械使用率。有效解决因畜禽粪污、废弃菇根发酵造成的环境污染问题，促时废弃菇根的循环利用，提高畜禽粪污的综合利用。扶持村集体经济组织的发展，做大做强主导产业。受益农户约1000户，带脱贫人口约300人。</t>
  </si>
  <si>
    <t>受益农户：约1000名农户，带脱贫人口约300人。通过建设食用菌良种繁育中心，带动全区8个镇56个村发展食用菌产业，有效促进56个村村集体经济的发展。</t>
  </si>
  <si>
    <t>通过采购生产配套设备：空调、电路、照明、灭菌架、养菌架、灭菌筐、三件套、无菌房正压系统、养菌房通风系统、传送带及上、下架机、发电机、空压机系统，建设年产500万棒食用菌良种繁育中心，达到扶持村集体经济组织的发展，做大做强主导产业的效果。</t>
  </si>
  <si>
    <t>680万元</t>
  </si>
  <si>
    <t>建成良种繁育中心，年生产菌棒500万棒，年生产食用菌约3750吨。主导产业的产值进一步增加。扶持食用菌加工企业的发展，支持绿水村村集体经济组织建设食用菌加工厂，不断提高产业园内农产品初加工境转化率。</t>
  </si>
  <si>
    <t>扶持村集体经济组织的发展，做大做强主导产业，与农科院合作，由农科院负责技术指导，培育食用菌生产技术人才，提高食用菌种植的科技术水平；引进全自动化设备，提高产业园内农业机械使用率。有效解决因畜禽粪污、废弃菇根发酵造成的环境污染问题，促时废弃菇根的循环利用，提高畜禽粪污的综合利用。</t>
  </si>
  <si>
    <t>受益群众满意度＞95%</t>
  </si>
  <si>
    <t>按照合作机制和群众参与分红计划实施，须经村民代表会议讨论决定通过</t>
  </si>
  <si>
    <t>万盛经开区2024年丛林水厂管网延伸工程（白龙湖片区）</t>
  </si>
  <si>
    <t>农村基础设施（含产业配套基础设施）</t>
  </si>
  <si>
    <t>农村供水保障设施建设</t>
  </si>
  <si>
    <t>安装供水主管长6897m，其中管道De50mmPE管（1.6MPa）长815m、De40mmPE管（1.6MPa）长933m、De32mmPE管（1.6MPa）长2013m，布置De25mmPE管（1.6MPa）3136m。分户进户装设分户阀、分户水表130个。</t>
  </si>
  <si>
    <t>丛林镇白龙湖村</t>
  </si>
  <si>
    <t>一是改善白龙湖村达脚沟社、雷家堡社共计390人生活生产用水。二是积极推动了农村生活环境的改善，为社会经济的发展、构建和谐社会奠定一个坚实基础。</t>
  </si>
  <si>
    <t>当地群众参与项目建设及监督，完善白龙湖村农村饮水基础设施。</t>
  </si>
  <si>
    <t>完成项目内容建设，做好后期管护及实用。</t>
  </si>
  <si>
    <t>53.01万元</t>
  </si>
  <si>
    <t>受益群众≥390人</t>
  </si>
  <si>
    <t>受益农户满意度≥100%</t>
  </si>
  <si>
    <t>万盛经开区水利局</t>
  </si>
  <si>
    <t>黄林锋</t>
  </si>
  <si>
    <t>2024年万盛经开区黑山镇农村生活垃圾治理项目</t>
  </si>
  <si>
    <t>设置垃圾分类收集点，制作垃圾分类宣传栏、宣传画、垃圾箱监督信息卡(A4写真摸)、120L垃圾桶、生活垃圾分类明白卡，打造垃圾分类示范村。</t>
  </si>
  <si>
    <t>黑山镇</t>
  </si>
  <si>
    <t>加强农村垃圾分类基础设施建设，有效改善6000余村民生活环境，提升幸福感</t>
  </si>
  <si>
    <t>有效改善6000余村民生活环境，提升幸福感</t>
  </si>
  <si>
    <t>完善农村垃圾分类基础设施建设，进一步提高村民垃圾分类知晓率、参与率和村居环境卫生。</t>
  </si>
  <si>
    <t>项目总投资7.7万元</t>
  </si>
  <si>
    <t>脱贫人口满意度≥95%</t>
  </si>
  <si>
    <t>曾晶</t>
  </si>
  <si>
    <t>48296997</t>
  </si>
  <si>
    <t>万盛经开区黑山镇鱼子村中学村民小组2024年鸵鸟养殖项目</t>
  </si>
  <si>
    <t>种植养殖加工服务</t>
  </si>
  <si>
    <t>新修生产便道（250*2.5），堡坎50㎥，雨棚5个约386㎡，化粪池1个27㎥，场地硬化96㎡，水池维修加固1个45㎥，电路约600米，购买生产设备3台/辆，购买鸵鸟苗60只等</t>
  </si>
  <si>
    <t>鱼子村</t>
  </si>
  <si>
    <t>项目实施后，一是以修建鸵鸟养殖基地为基础，成立村、社和群众共同参股的鸵鸟养殖专业合作社，壮大村集体经济；二是提高当地老百姓创业增收致富积极性；三是可带动当地6名老百姓就近务工（其中，脱贫户及监测对象不低于4人，共计增收不低于2万元），提高老百姓家庭经济收入。</t>
  </si>
  <si>
    <t>一是能有效增加养殖户的经济收入，预计每只鸵鸟产值6000元-7000元。二是需要劳动力从事养殖工作，优先考虑脱贫户、低保户等特殊群众，预计可带动周围5人就近务工（其中脱贫户、低保户至少4人，共计增收至少20万元），为当地人民群众脱贫致富创造有利条件。</t>
  </si>
  <si>
    <t>带动老百姓增收致富，壮大村集体收入，带动就业人数5人</t>
  </si>
  <si>
    <t>完成新建1、C25砼生产便道长1200米、宽1米、厚0.10米；2、蓄水池100立方米1口，化粪池20立方米1口，干湿分离器1台；3、安装110PE管道50米32PE管道2500米；4.电线600米、电杆4根。</t>
  </si>
  <si>
    <t>项目总投资30万元</t>
  </si>
  <si>
    <t>一是能有效提高养殖户的经济收入，预计每只鸵鸟产值6000元-7000元。二是需要劳动力从事养殖工作，优先考虑脱贫户、低保户等特殊群众，预计可带动周围5人就近务工。</t>
  </si>
  <si>
    <t>受益脱贫人口20人</t>
  </si>
  <si>
    <t>万盛经开区2024年老黑山片区管网改造工程</t>
  </si>
  <si>
    <t>农村基础设施</t>
  </si>
  <si>
    <t xml:space="preserve">（1）水源工程：修建底栏栅坝1座，长12m，库内疏浚288.2m2，平均疏浚厚度30cm，水源标识牌1块，监控系统1套，安全围网117m。（2）管道工程：新建管网8.47km，其中D89×4.5mm涂塑无缝钢管4539m；DN160PE管2306m，DN50 PE管1472m，DN25PE管156m。
</t>
  </si>
  <si>
    <t>北门村</t>
  </si>
  <si>
    <t>在很大程度上解决黑山镇石笋村片区600人、顶尚宾馆片区2400人及陈家沟30人，共3030人应急水源问题，进一步解决当地旅游发展与供水需求的矛盾，促进当地经济发展。</t>
  </si>
  <si>
    <t>带动20余人就近务工，67户、226人可参与到产业发展</t>
  </si>
  <si>
    <t>完成新建100立方米蓄水池1口、安装安装φ110PE管1.6MPa3500米。</t>
  </si>
  <si>
    <t>改造后验收合格率100%</t>
  </si>
  <si>
    <t>当年开工率100%，当年完工率100%</t>
  </si>
  <si>
    <t>项目总投资100万元</t>
  </si>
  <si>
    <t>项目建成后有条件的农户可实现户均年增收1.5万元，带动当地群众就业20余人</t>
  </si>
  <si>
    <t>受益脱贫人口6人</t>
  </si>
  <si>
    <t>张晶</t>
  </si>
  <si>
    <t>13996275158</t>
  </si>
  <si>
    <t>万盛经开区黑山镇鱼子村2024年囤水田灌溉建设项目</t>
  </si>
  <si>
    <t>新建囤水田2个，面积约4.5亩，处理堤坎200米，配套管网安装波纹管及φ110管道 约3.2公里。</t>
  </si>
  <si>
    <t>项目建成后，一是将极大地改善项目区内农业灌溉设施。二是能有效解决农业生产用水问题。三是能有效提高农作物产量，预计每亩可增收500元，为当地人民群众脱贫致富，创造有利条件。</t>
  </si>
  <si>
    <t>485人参与工程建设和项目监管，改善11户脱贫户及131户一般农户生产生活条件。</t>
  </si>
  <si>
    <t>完成新建农业灌溉水池3个，每个100m³；安装Φ75PE管1.6MPa2400米；安装Φ32PE管1.6MPa4000米。</t>
  </si>
  <si>
    <t>项目总投资29.5万元</t>
  </si>
  <si>
    <t>项目建成后能有效提高农作物产量，预计每亩可增收500元，为当地人民群众脱贫致富，创造有利条件。</t>
  </si>
  <si>
    <t>受益脱贫人口32人</t>
  </si>
  <si>
    <t>2024年万盛经开区关坝镇农村生活垃圾治理项目</t>
  </si>
  <si>
    <t>解决全镇8个村农村生活垃圾转运，在各村开展集中垃圾整治行动。垃圾治理分类投放点11个；不锈钢宣传栏5个；宣传喷绘12张、宣传画55张；120L大垃圾袋21000个；垃圾桶78个。</t>
  </si>
  <si>
    <t>通过分类，降低转运成本和处置成本提高废品回收利用的率。改善村容村貌。</t>
  </si>
  <si>
    <t>20名村民代表参与项目建设和监督，带动400余村民参与垃圾分类。</t>
  </si>
  <si>
    <t>通过完成垃圾治理设施设备添置等，改善农村生产生活环境，提高人民生活质量。</t>
  </si>
  <si>
    <t>解决8个村垃圾转运，添置垃圾治理设施设备，营造农村垃圾分类示范氛围。</t>
  </si>
  <si>
    <t>项目总投资11.4万元</t>
  </si>
  <si>
    <t>可有效改善困难群众的人居环境，降低生活生产成本。</t>
  </si>
  <si>
    <t>徐瑶</t>
  </si>
  <si>
    <t>万盛经开区关坝镇田坝村2024年食用菌项目（二期）</t>
  </si>
  <si>
    <t xml:space="preserve">种植业基地
</t>
  </si>
  <si>
    <t>充分利用闲置资产，建菇架370㎡，通风设备、照明设备、喷淋设备、空调7台、烘干设备1台等设备，新建仓库1间约170㎡，购买生产物资一批等。建设约600平方米太阳能光伏发电站一个。</t>
  </si>
  <si>
    <t>关坝镇凉风村、田坝村、光明村</t>
  </si>
  <si>
    <t>项目建成，可形成食用菌规模化现代化农业产销基地，解决15余人务工，其中脱贫户或监测对象10余人，带贫增收5万元及以上，同时增加村集体经济收益10万元/年，持续5年及以上。</t>
  </si>
  <si>
    <t>群众可参与项目建设和项目监管，解决15余人务工，带贫脱贫户或监测对象10余人，带贫增收5万元及以上。</t>
  </si>
  <si>
    <t>项目建成投用。</t>
  </si>
  <si>
    <t>项目建成可实现10万元/年的经济效益</t>
  </si>
  <si>
    <t>解决15余人务工，带贫脱贫户或监测对象10余人，带贫增收5万元及以上。</t>
  </si>
  <si>
    <t xml:space="preserve">每年按固定资产5%收益，连续收益5年
</t>
  </si>
  <si>
    <t>按照3：7进行利润分红（即低收入群体救助30%、集体经济再发展和公益事业共70%）</t>
  </si>
  <si>
    <t>万盛经开区关坝镇兴隆村2024年林人极农产品加工配套设施项目</t>
  </si>
  <si>
    <t>产地初加工和精深加工</t>
  </si>
  <si>
    <t>购置一楼发酵间货架450㎡；一楼冻库货架160㎡；二楼仓库、冻库货架90㎡；监控设备1套</t>
  </si>
  <si>
    <t>关坝镇凉风村、兴隆村</t>
  </si>
  <si>
    <t>带动周边农户一起种植蔬菜（萝卜、儿菜、青菜、辣椒、花椒等），带动5人左右务工，其中，少数民族群众1人，脱贫户或监测对象3人，带贫增收1.5万元及以上。</t>
  </si>
  <si>
    <t>农户参与项目建设，村民代表参与项目实施过程中施工质量和资金使用的监督，项目的实施群众可参与项目建设和项目监管，带动5余人务工，其中脱贫户或监测对象3余人，带贫增收1.5万元及以上。</t>
  </si>
  <si>
    <t>购置一楼发酵间货架450㎡；一楼冻库货架160㎡；二楼仓库、冻库货架90㎡；监控设备1套。</t>
  </si>
  <si>
    <t>项目总投资20万元</t>
  </si>
  <si>
    <t>项目的实施带动5余人务工，其中脱贫户或监测对象3余人，带贫增收1.5万元及以上。</t>
  </si>
  <si>
    <t>带动周边农户群众种植菜头、萝卜等农作物，提高种植积极性，带动家庭增收</t>
  </si>
  <si>
    <t>万盛经开区农林局（乡村振兴局）统战部</t>
  </si>
  <si>
    <t>李油油</t>
  </si>
  <si>
    <t>13640566243</t>
  </si>
  <si>
    <t>万盛经开区关坝镇2024年宜居宜业和美乡村示范建设补充性项目</t>
  </si>
  <si>
    <t>采购养鱼工厂恒温大棚1栋1550平方米；
采购养殖系统专业设备及工器具1批；
采购种植系统设备及工器具1批；
采购鲈鱼鱼苗45000尾、茄果类蔬菜种子50袋、饲料10吨、水肥5吨等生产物资1批。公厕改造1座；新建公厕1座；场内道路约790平方米；绿化美化工程1项；亮化工程1项；生态停车场1项等</t>
  </si>
  <si>
    <t>关坝镇凉风村</t>
  </si>
  <si>
    <t>带动大健康产业集群融合发展，推动全域旅游、促进城市
高质量转型发展具有重要意义，有助于体旅农商融合发展提档升级，有利于广泛带动城镇区域消费提质增效、助力周边村居产业
尤其是村级集体经济向心化发展。带动村集体经济增收150万元/年，带动50余人务工，带动脱贫户或监测对象10余人，带贫增收5万元及以上。</t>
  </si>
  <si>
    <t>群众可参与项目建设和项目监管，带动,50余人务工，带贫脱贫户或监测对象10余人，带贫增收5万元及以上。</t>
  </si>
  <si>
    <t>1.亲水河道：包括河道清淤、河道文化石、河道景观灯、河堤护脚、护岸绿化等；2.新建水上餐厅约240㎡；3.童心渔趣提档升级：包括娱乐设施维护、PE100管道安装、摸鱼池硬化、鹅卵石铺设等；4.生态鱼品牌打造：包括鱼文化研学基地、区域农特产品展厅、电商销售平台建设等；5.鱼菜共生系统：包括鱼苗采购、钢结构大棚建设、蔬菜种植槽建设、安装养殖箱体、生化反应池建设、安装水质监控系统等；6.光伏发电站一个。</t>
  </si>
  <si>
    <t>项目总投资600万元</t>
  </si>
  <si>
    <t>带动50余人务工，其中贫脱贫户或监测对象10余人，带贫增收5万元及以上。</t>
  </si>
  <si>
    <t>推进和美乡村建设，打造宜居宜业乡村气息，营造凉风村党建氛围</t>
  </si>
  <si>
    <t>2024年万盛经开区万东镇农村生活垃圾治理项目</t>
  </si>
  <si>
    <t>1、购买120升垃圾桶12个；2、制作垃圾分类宣传栏、烤漆字、标识标牌；3、打造垃圾分类主题公园。</t>
  </si>
  <si>
    <t>补齐农村垃圾分类设备短板，营造人人参与、主动分类的浓厚氛围，有利于实现从源头减量，提高资源化利用率。</t>
  </si>
  <si>
    <t>有效改善万东镇8000余村民生活环境，提升幸福感。</t>
  </si>
  <si>
    <t>当年开工当年完成率=100%</t>
  </si>
  <si>
    <t>项目总投资6.8万</t>
  </si>
  <si>
    <t>1573户4767人，（五里村、榜上村、新华村常住人口）其中贫困户59户173人</t>
  </si>
  <si>
    <t>万东镇人民政府</t>
  </si>
  <si>
    <t>59户173人</t>
  </si>
  <si>
    <t>黄小红</t>
  </si>
  <si>
    <t>2024年万盛经开区万东镇榜上村村集体经济发展项目</t>
  </si>
  <si>
    <t>市场建设和农村物流</t>
  </si>
  <si>
    <t xml:space="preserve">建设农村市场1个。1.购买安装集装箱3间；2.购买小吃售卖摊车12；3.安装水、电各一套；4.修建厕所1间；5.安装不锈钢围栏100米；6.对场地坝子进行修整、混凝土硬化；7.周边环境整治；8.安装监控摄像头2个；9.安装照明灯1套。  </t>
  </si>
  <si>
    <t>万东镇榜上村</t>
  </si>
  <si>
    <t>通过该项目建设，解决辖区游摊乱摆现场，提升人居住环境，增加村集体经济收入。</t>
  </si>
  <si>
    <t>当地群众参与项目建设及监督，提升周边群众人居住环境</t>
  </si>
  <si>
    <t>完成项目建设内容，提升周边群众人居住环境，增加村集体经济收入</t>
  </si>
  <si>
    <t>1.集装箱移动房3间；2.可移动摊位车13个；3.集装箱伸缩雨棚3个；4.安装水、电各一套；5.环境整治1项；6.监控摄像头2个；7.电动伸缩门一套；8.不锈钢围栏150米；9.空调3台；10.厕所1间；11.回填15立方米，12.硬化地面15立方米。</t>
  </si>
  <si>
    <t>项目成本控制在30万元</t>
  </si>
  <si>
    <t>可实现经济效益6万元/年</t>
  </si>
  <si>
    <t>受益群众650余人</t>
  </si>
  <si>
    <t>受益群众满意度95%以上</t>
  </si>
  <si>
    <t>2024年6月</t>
  </si>
  <si>
    <t>按照农村集体经济股份联合社的利益分配方式进行分配使用。</t>
  </si>
  <si>
    <t>万盛经开区2024年万东镇新华村香椿示范项目</t>
  </si>
  <si>
    <t>1.土地整治150亩，其中人工砍伐木椿树130亩（含车辆清运树木），机械深翻疏松土壤和清除杂草杂木150亩，后再增施底肥。
2.购买肥料1批。
3.购买香椿苗10万株。
4.人工栽种香椿苗。每亩栽种约666株。
5.新建蓄水池2口。每口蓄水池约50立方米（建设规格根据实际地形进行修建），用于产业用水和沤肥。</t>
  </si>
  <si>
    <t>万东镇新华村忠联社</t>
  </si>
  <si>
    <t>项目建成后预计在2026年开始投产，每亩产量约50斤，按市场平均价格15元/斤进行计算，该片香椿每年可实现毛收入11.25万元，净收益约7.5万元/年，项目可持续年限≥8年。</t>
  </si>
  <si>
    <t>当地群众参与项目建设及监督，带动93户288余人（其中脱贫户6户17人）发展香椿种植，增加收入。</t>
  </si>
  <si>
    <t>完成项目建设内容，方便农产品运输及采摘，有效增加村民收入，提升村民生活质量与水平，为后续产业夯实基础</t>
  </si>
  <si>
    <t>1.土地整治150亩；2.购买过磷酸钙化肥7.5吨；3.购买香椿苗10万株；4.人工栽种香椿苗。每亩栽种约666株；5.新建蓄水池2口。每口蓄水池约50立方米</t>
  </si>
  <si>
    <t>项目成本控制在60万元</t>
  </si>
  <si>
    <t>实现5万元/年的经济收益</t>
  </si>
  <si>
    <t>受益群众≥288人</t>
  </si>
  <si>
    <t>8年以上</t>
  </si>
  <si>
    <t>区乡村振兴局</t>
  </si>
  <si>
    <t>万盛经开区2024年就业创业“两类群体”奖补项目</t>
  </si>
  <si>
    <t>对240名符合标准的“两类群体”给予就业创业补贴，资助标准为3000元/人/年</t>
  </si>
  <si>
    <t>通过采取就业创业补助的方式，增加“两类群体”家庭收入</t>
  </si>
  <si>
    <t>对全区符合“两类群体”标准的240人，按每人每年3000元的标准给予就业创业补贴</t>
  </si>
  <si>
    <t>完成符合标准的240名“两类群体”补助</t>
  </si>
  <si>
    <t>补助人数约为240人</t>
  </si>
  <si>
    <t>补助标准3000元/人/年</t>
  </si>
  <si>
    <t>增加家庭收入3000元/人/年</t>
  </si>
  <si>
    <t>受益人口240人</t>
  </si>
  <si>
    <t>万盛经开区2024年农村人居环境整治项目</t>
  </si>
  <si>
    <t>对6镇脱贫户和监测对象前后房屋环境进行整治，对房屋进行维修加固等。</t>
  </si>
  <si>
    <t>通过对6镇脱贫户和监测对象房前屋后进行整治，对房屋进行维修加固保障群众住房安全，改善人居环境。</t>
  </si>
  <si>
    <t>当地群众参与项目建设及监督，提升脱贫户和监测对象人居住环境</t>
  </si>
  <si>
    <t>完成项目建设内容，提升脱贫户和监测对象人居住环境</t>
  </si>
  <si>
    <t>对6镇脱贫户和监测对象前后房屋环境进行整治</t>
  </si>
  <si>
    <t>项目总投资46.830115万</t>
  </si>
  <si>
    <t>受益人口84余户</t>
  </si>
  <si>
    <t>犹广勇</t>
  </si>
  <si>
    <t>48288380</t>
  </si>
  <si>
    <t>万盛经开区2024年农村黑臭水体清零创建</t>
  </si>
  <si>
    <t>农村污水治理</t>
  </si>
  <si>
    <t>按照重庆市万盛经开区生态环境局重庆市万盛经开区财政局 关于印发《万盛经开区农村黑臭水体“以奖促治”资金安排方案》的通知（万盛经开环发〔2024〕17号），对进行黑臭水体整治的乡镇进行奖补。2024年，完成23条农村黑臭水体治理，全域消除农村黑臭水体，实施农村黑臭水体清淤疏浚、乡镇污水治理提升、农村生活污水治理提升、畜禽养殖污染治理等活动。包括对黑臭坑塘开展清淤疏浚；完善片区污水收集治理系统及管网建设，解决雨污混流突出及二三级管网缺失问题；持续推进聚居点污水集中处理设施及管网补短板建设，基本实现农村黑臭水体周边常住农户“改厕”全覆盖等具体工作</t>
  </si>
  <si>
    <t>各镇</t>
  </si>
  <si>
    <t>按照关于印发《重庆市农村黑臭水体清零区县创建工作方案》的通知（渝环〔2023〕102 号）要求，和重庆市农村黑臭水体清零区县创建工作评估指标(试行)具体指标任务，结合我区实际，完成万盛经开区农村黑臭水体清零创建工作。2023年已全面启动全区创建农村黑臭水体清零区工作，2024年，全域消除农村黑臭水体，依托“九大行动”分项目，对全区农村黑臭水体采取“集中整治、动态清零、长效管控”，保质、按时、高效完成万盛经开区创建农村黑臭水体清零区工作，实现全区“全面清零、全域创建、长制久清”总体目标。农村黑臭水体治理率达到100%，群众满意度超过90%</t>
  </si>
  <si>
    <t>通过项目建设的投入使用，保障农村生活环境质量的提升</t>
  </si>
  <si>
    <t>完成黑臭水体整治</t>
  </si>
  <si>
    <t>完成23条农村黑臭水体整治</t>
  </si>
  <si>
    <t>363万元</t>
  </si>
  <si>
    <t>农村人居环境改善受益人口2.5万人</t>
  </si>
  <si>
    <t>受益常住户满意度90%以上</t>
  </si>
  <si>
    <t>万盛经开区生态环境局</t>
  </si>
  <si>
    <t>2024年2月</t>
  </si>
  <si>
    <t>冉敏</t>
  </si>
  <si>
    <t>18680778755</t>
  </si>
  <si>
    <t>万盛经开区2024年烘干中心配套项目</t>
  </si>
  <si>
    <t>加工流通</t>
  </si>
  <si>
    <t>加工业</t>
  </si>
  <si>
    <t xml:space="preserve">新建50吨储粮仓1座及进出粮仓运输辅助设施1套；建设除尘室隔断约400平方；新安装160KVA变压器1台及电缆线等辅助设施；完善场地内基础设施建设。
</t>
  </si>
  <si>
    <t>项目建设进一步完善烘干中心设备设施和场地基础设施，补齐前期建设中存在的短板。项目建设完成后烘干中心可实现年产值100万元。增加村集体公司收入≥10万元/年，提供务工岗位≥6名。</t>
  </si>
  <si>
    <t>群众参与务工，提供务工岗位≥6名，可为全镇种植农户提供粮食烘干社会化服务。</t>
  </si>
  <si>
    <t>通过项目建设，完善项目烘干中心设施设备，解决粮食季节性干。</t>
  </si>
  <si>
    <t>新建50吨储粮仓1座及进出粮仓运输辅助设施1套；建设除尘室隔断约400平方；新安装160KVA变压器1台及电缆线等辅助设施；完善场地内基础设施建设。</t>
  </si>
  <si>
    <t>项目总投资45万元。1.临时储食仓及辅助设施约14万元；2.建设除尘室隔断约400平方约8万元；3.新安装160KVA变压器1台及电缆线等辅助设施约15万元；4、完善场地内基础设施建设约8万元。</t>
  </si>
  <si>
    <t>可利益联结脱贫户或监测对象≥6名增收，集体经济组织每年增收≥10万元。</t>
  </si>
  <si>
    <t>通过项目建设进一步改善农业生产条件，提高现代农业科技化水平，保障粮食安全，推动农业现代化建设步伐。</t>
  </si>
  <si>
    <t>万盛经开区农业农村委</t>
  </si>
  <si>
    <t>项目实施完成后，南桐镇将资产交由集体经济组织管理，由集体经济组织以资产出租方式交由第三方运营管理或通过招商引资引进社会资本合作，采取租金加经营分红方式，确保村集体经济组织收入不低于10万元/年，并建立相应的困难群众利益链接机制。</t>
  </si>
  <si>
    <t>万盛经开区2024年年产500万棒食用菌良种繁育中心净化设备项目</t>
  </si>
  <si>
    <t>采购安装净化板材约2500㎡，以及门窗等设备1套；采购和安装净化车间约1000㎡净化风机、管道等设备1套；采购和安装厂区电路和照明1套等设施设备。</t>
  </si>
  <si>
    <t>150.405万元</t>
  </si>
  <si>
    <t>2024年万盛经开区万东镇农村生活垃圾治理项目（二期）</t>
  </si>
  <si>
    <t>一、宣传制作：宣传喷绘、宣传栏及评比公示栏、提示牌、明白卡、手提袋等；二、垃圾桶采购；三、垃圾分类口袋公园；  四、环境卫生整治、沤肥池建设。</t>
  </si>
  <si>
    <t>切实改造农村人居环境，提升村容村貌。</t>
  </si>
  <si>
    <t>项目总投资25.2万</t>
  </si>
  <si>
    <t>2024年万盛经开区南桐镇农村生活垃圾治理项目（二期）</t>
  </si>
  <si>
    <t>一是按照市级先锋村要求完善分类设施。在10个村按照市级先锋村要求，完成分类提档升级：一是通过增加各类宣传明白卡和完善优化评比制度，营造垃圾分类氛围；二是制作垃圾分类明白卡、垃圾箱体监督信息卡、垃圾分类宣传资料若干。二是垃圾分类奖品采购。采购洗涤剂1000瓶，洗衣粉1000包，手提环保袋1000个。</t>
  </si>
  <si>
    <t>通过提高宣传氛围，开展宣传活动，营造良好的人居环境和发展环境，提高群众生活质量。</t>
  </si>
  <si>
    <t>受益群众3295户7097人，其中脱贫户和监测对象171户521人。</t>
  </si>
  <si>
    <t>。采购洗涤剂1000瓶，洗衣粉1000包，手提环保袋1000个。</t>
  </si>
  <si>
    <t>项目总投资5万元</t>
  </si>
  <si>
    <t>傅艳艳</t>
  </si>
  <si>
    <t>2024年万盛经开区青年镇农村生活垃圾治理项目（二期）</t>
  </si>
  <si>
    <t>青年镇集镇周边农村地区陈旧垃圾清运；垃圾钩臂箱维修及垃圾桶摆放地面硬化；垃圾箱监督信息、明白卡制作。</t>
  </si>
  <si>
    <t>切实改善农村人居环境，提升村容村貌</t>
  </si>
  <si>
    <t>有效改善青年镇6000余村民生活环境，提升幸福感</t>
  </si>
  <si>
    <t>全镇辖区内生活垃圾转运设施进一步完善，陈旧垃圾清理成效显著，辖区村民生活环境进一步改善，群众幸福感切实提升。</t>
  </si>
  <si>
    <t>制作垃圾箱监督信息卡500张、垃圾分类明白卡210张；硬化垃圾桶摆放地面3处；维修垃圾钩臂箱15个；陈旧垃圾清运10方以上。</t>
  </si>
  <si>
    <t>项目总投资3.174万元</t>
  </si>
  <si>
    <t>进一步改善村民生活条件。</t>
  </si>
  <si>
    <t>朱伟</t>
  </si>
  <si>
    <t>2024年万盛经开区丛林镇农村生活垃圾治理项目（二期）</t>
  </si>
  <si>
    <t xml:space="preserve">一是制作垃圾分类文化宣传墙1面，收购点标示牌3块，沤肥池宣传牌40块，垃圾分类评比公开栏2块，生活垃圾分类明白卡200块；二是生活垃圾清运。
</t>
  </si>
  <si>
    <t>推动垃圾分类先锋村建设，加强农村生活垃圾分类知识普及度，持续改善人居环境</t>
  </si>
  <si>
    <t>一是制作垃圾分类文化宣传墙1面，收购点标示牌3块，沤肥池宣传牌40块，垃圾分类评比公开栏2块，生活垃圾分类明白卡200块；二是生活垃圾清运。</t>
  </si>
  <si>
    <t>3.5万元</t>
  </si>
  <si>
    <t>2024年万盛经开区金桥镇农村生活垃圾治理项目（二期）</t>
  </si>
  <si>
    <t>维修垃圾箱26个，建设垃圾桶固定摆放点50个；制作垃圾分类监督卡280张，制作大件垃圾暂存牌1块，制作明白卡500张，制作垃圾分类明白卡45块，新增保洁服务2人(负责青山场镇和金蝶湖周边日常保洁）；清掏化粪池5口。</t>
  </si>
  <si>
    <t>约14万元</t>
  </si>
  <si>
    <t>受益人口2000人，其中贫困人口500人</t>
  </si>
  <si>
    <t>王飞</t>
  </si>
  <si>
    <t>2024年万盛经开区石林镇农村生活垃圾治理项目（二期）</t>
  </si>
  <si>
    <t>一、采购餐厨垃圾桶
二、生活垃圾明白卡
三、大件垃圾暂存点标志
四、餐厨垃圾收运</t>
  </si>
  <si>
    <t>项目总投资3万元</t>
  </si>
  <si>
    <t>受益人口约5300人</t>
  </si>
  <si>
    <t>705人</t>
  </si>
  <si>
    <t>2024年万盛经开区石林镇农村生活垃圾治理项目（三期）</t>
  </si>
  <si>
    <t>采购垃圾箱22个，垃圾桶4个</t>
  </si>
  <si>
    <t>项目总投资11.06万元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</si>
</sst>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4">
    <font>
      <sz val="11"/>
      <color indexed="8"/>
      <name val="宋体"/>
      <charset val="134"/>
    </font>
    <font>
      <sz val="12"/>
      <name val="宋体"/>
      <charset val="134"/>
    </font>
    <font>
      <sz val="10"/>
      <name val="宋体"/>
      <charset val="134"/>
    </font>
    <font>
      <sz val="12"/>
      <name val="方正黑体_GBK"/>
      <charset val="134"/>
    </font>
    <font>
      <sz val="10"/>
      <color indexed="8"/>
      <name val="宋体"/>
      <charset val="134"/>
    </font>
    <font>
      <sz val="11"/>
      <color theme="1"/>
      <name val="宋体"/>
      <charset val="134"/>
      <scheme val="minor"/>
    </font>
    <font>
      <sz val="10"/>
      <color indexed="8"/>
      <name val="方正仿宋_GBK"/>
      <charset val="134"/>
    </font>
    <font>
      <sz val="12"/>
      <color indexed="8"/>
      <name val="宋体"/>
      <charset val="134"/>
    </font>
    <font>
      <sz val="16"/>
      <name val="方正小标宋_GBK"/>
      <charset val="134"/>
    </font>
    <font>
      <sz val="9"/>
      <name val="方正黑体_GBK"/>
      <charset val="134"/>
    </font>
    <font>
      <sz val="10"/>
      <name val="宋体"/>
      <charset val="134"/>
      <scheme val="major"/>
    </font>
    <font>
      <sz val="10"/>
      <name val="宋体"/>
      <charset val="134"/>
      <scheme val="minor"/>
    </font>
    <font>
      <sz val="11"/>
      <name val="宋体"/>
      <charset val="134"/>
    </font>
    <font>
      <sz val="10"/>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 fillId="0" borderId="0">
      <alignment vertical="center"/>
      <protection locked="0"/>
    </xf>
    <xf numFmtId="0" fontId="1" fillId="0" borderId="0">
      <alignment vertical="center"/>
      <protection locked="0"/>
    </xf>
  </cellStyleXfs>
  <cellXfs count="61">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lignment vertical="center"/>
    </xf>
    <xf numFmtId="0" fontId="5" fillId="0" borderId="0" xfId="0" applyFont="1">
      <alignment vertical="center"/>
    </xf>
    <xf numFmtId="0" fontId="2" fillId="0" borderId="0" xfId="0" applyFont="1">
      <alignment vertical="center"/>
    </xf>
    <xf numFmtId="0" fontId="1" fillId="0" borderId="0" xfId="0" applyFont="1">
      <alignment vertical="center"/>
    </xf>
    <xf numFmtId="0" fontId="6" fillId="0" borderId="0" xfId="0" applyFont="1" applyAlignment="1">
      <alignment horizontal="center" vertical="center" wrapText="1"/>
    </xf>
    <xf numFmtId="0" fontId="7" fillId="0" borderId="0" xfId="0" applyFont="1" applyFill="1" applyAlignment="1">
      <alignment vertical="center"/>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3" xfId="0" applyFont="1" applyBorder="1" applyAlignment="1">
      <alignment horizontal="left" vertical="center" wrapText="1"/>
    </xf>
    <xf numFmtId="0" fontId="11"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3" fillId="0" borderId="2" xfId="0" applyFont="1" applyBorder="1" applyAlignment="1">
      <alignment wrapText="1"/>
    </xf>
    <xf numFmtId="0" fontId="2" fillId="0" borderId="2" xfId="0" applyFont="1" applyBorder="1" applyAlignment="1">
      <alignment horizontal="center" vertical="center" wrapText="1" shrinkToFit="1"/>
    </xf>
    <xf numFmtId="0" fontId="9" fillId="0" borderId="2" xfId="0" applyFont="1" applyBorder="1" applyAlignment="1">
      <alignment vertical="center" wrapText="1"/>
    </xf>
    <xf numFmtId="0" fontId="2" fillId="0" borderId="2" xfId="50" applyFont="1" applyBorder="1" applyAlignment="1" applyProtection="1">
      <alignment horizontal="center" vertical="center" wrapText="1"/>
    </xf>
    <xf numFmtId="57" fontId="2" fillId="0" borderId="3"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57" fontId="4" fillId="0" borderId="2" xfId="0" applyNumberFormat="1" applyFont="1" applyFill="1" applyBorder="1" applyAlignment="1">
      <alignment horizontal="center" vertical="center" wrapText="1"/>
    </xf>
    <xf numFmtId="57"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177"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57" fontId="10" fillId="0" borderId="2" xfId="0" applyNumberFormat="1" applyFont="1" applyBorder="1" applyAlignment="1">
      <alignment horizontal="center" vertical="center" wrapText="1"/>
    </xf>
    <xf numFmtId="0" fontId="2" fillId="0" borderId="2" xfId="49" applyFont="1" applyBorder="1" applyAlignment="1" applyProtection="1">
      <alignment horizontal="center" vertical="center" wrapText="1"/>
    </xf>
    <xf numFmtId="49" fontId="2" fillId="0" borderId="2" xfId="49" applyNumberFormat="1" applyFont="1" applyBorder="1" applyAlignment="1" applyProtection="1">
      <alignment horizontal="center" vertical="center" wrapText="1"/>
    </xf>
    <xf numFmtId="0" fontId="2" fillId="0" borderId="6" xfId="0" applyFont="1" applyBorder="1" applyAlignment="1">
      <alignment horizontal="center" vertical="center" wrapText="1"/>
    </xf>
    <xf numFmtId="49" fontId="2" fillId="0" borderId="2" xfId="0" applyNumberFormat="1" applyFont="1" applyBorder="1" applyAlignment="1">
      <alignment vertical="center" wrapText="1"/>
    </xf>
    <xf numFmtId="0" fontId="2" fillId="0" borderId="6" xfId="0" applyFont="1" applyBorder="1" applyAlignment="1">
      <alignment horizontal="center" vertical="center"/>
    </xf>
    <xf numFmtId="0" fontId="4" fillId="0" borderId="0" xfId="0" applyFont="1" applyAlignment="1">
      <alignment horizontal="center" vertical="center" wrapText="1"/>
    </xf>
    <xf numFmtId="0" fontId="10" fillId="0" borderId="2" xfId="0" applyFont="1" applyBorder="1" applyAlignment="1">
      <alignment horizontal="justify" vertical="center" wrapText="1"/>
    </xf>
    <xf numFmtId="0" fontId="0" fillId="0" borderId="2" xfId="0" applyBorder="1" applyAlignment="1">
      <alignment horizontal="center" vertical="center" wrapText="1"/>
    </xf>
    <xf numFmtId="0" fontId="11"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justify" vertical="center" wrapText="1"/>
    </xf>
    <xf numFmtId="9"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2"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8" xfId="0" applyFont="1" applyBorder="1" applyAlignment="1">
      <alignment vertical="center" wrapText="1"/>
    </xf>
    <xf numFmtId="49" fontId="4"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5"/>
  <sheetViews>
    <sheetView tabSelected="1" topLeftCell="A4" workbookViewId="0">
      <pane xSplit="2" topLeftCell="E1" activePane="topRight" state="frozen"/>
      <selection/>
      <selection pane="topRight" activeCell="R9" sqref="R9"/>
    </sheetView>
  </sheetViews>
  <sheetFormatPr defaultColWidth="9" defaultRowHeight="14.4"/>
  <cols>
    <col min="3" max="24" width="9" customWidth="1"/>
    <col min="25" max="25" width="9.90740740740741" customWidth="1"/>
    <col min="26" max="27" width="11.1296296296296"/>
    <col min="43" max="43" width="12.6296296296296"/>
  </cols>
  <sheetData>
    <row r="1" s="1" customFormat="1" ht="22.5" customHeight="1" spans="1:16383">
      <c r="A1" s="10" t="s">
        <v>0</v>
      </c>
      <c r="B1" s="10"/>
      <c r="C1" s="10"/>
      <c r="D1" s="10"/>
      <c r="E1" s="10"/>
      <c r="F1" s="10"/>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s="1" customFormat="1" ht="31.5" customHeight="1" spans="1:16383">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c r="XFC2" s="7"/>
    </row>
    <row r="3" s="2" customFormat="1" ht="28.5" customHeight="1" spans="1:43">
      <c r="A3" s="12" t="s">
        <v>2</v>
      </c>
      <c r="B3" s="12" t="s">
        <v>3</v>
      </c>
      <c r="C3" s="12" t="s">
        <v>4</v>
      </c>
      <c r="D3" s="12" t="s">
        <v>5</v>
      </c>
      <c r="E3" s="12" t="s">
        <v>6</v>
      </c>
      <c r="F3" s="12" t="s">
        <v>7</v>
      </c>
      <c r="G3" s="12" t="s">
        <v>8</v>
      </c>
      <c r="H3" s="12" t="s">
        <v>9</v>
      </c>
      <c r="I3" s="12" t="s">
        <v>10</v>
      </c>
      <c r="J3" s="12" t="s">
        <v>11</v>
      </c>
      <c r="K3" s="12" t="s">
        <v>12</v>
      </c>
      <c r="L3" s="12"/>
      <c r="M3" s="12"/>
      <c r="N3" s="12"/>
      <c r="O3" s="12"/>
      <c r="P3" s="12"/>
      <c r="Q3" s="12"/>
      <c r="R3" s="12"/>
      <c r="S3" s="12"/>
      <c r="T3" s="12" t="s">
        <v>13</v>
      </c>
      <c r="U3" s="12"/>
      <c r="V3" s="12" t="s">
        <v>14</v>
      </c>
      <c r="W3" s="12" t="s">
        <v>15</v>
      </c>
      <c r="X3" s="12" t="s">
        <v>16</v>
      </c>
      <c r="Y3" s="12"/>
      <c r="Z3" s="12" t="s">
        <v>17</v>
      </c>
      <c r="AA3" s="12"/>
      <c r="AB3" s="12"/>
      <c r="AC3" s="12"/>
      <c r="AD3" s="12"/>
      <c r="AE3" s="12" t="s">
        <v>18</v>
      </c>
      <c r="AF3" s="12"/>
      <c r="AG3" s="12" t="s">
        <v>19</v>
      </c>
      <c r="AH3" s="12" t="s">
        <v>20</v>
      </c>
      <c r="AI3" s="12" t="s">
        <v>21</v>
      </c>
      <c r="AJ3" s="12"/>
      <c r="AK3" s="12" t="s">
        <v>22</v>
      </c>
      <c r="AL3" s="12" t="s">
        <v>23</v>
      </c>
      <c r="AM3" s="12"/>
      <c r="AN3" s="12" t="s">
        <v>24</v>
      </c>
      <c r="AO3" s="12"/>
      <c r="AP3" s="12" t="s">
        <v>25</v>
      </c>
      <c r="AQ3" s="12" t="s">
        <v>26</v>
      </c>
    </row>
    <row r="4" s="2" customFormat="1" ht="17.25" customHeight="1" spans="1:43">
      <c r="A4" s="12"/>
      <c r="B4" s="12"/>
      <c r="C4" s="12"/>
      <c r="D4" s="12"/>
      <c r="E4" s="12"/>
      <c r="F4" s="12"/>
      <c r="G4" s="12"/>
      <c r="H4" s="12"/>
      <c r="I4" s="12"/>
      <c r="J4" s="12"/>
      <c r="K4" s="12" t="s">
        <v>27</v>
      </c>
      <c r="L4" s="12" t="s">
        <v>28</v>
      </c>
      <c r="M4" s="12"/>
      <c r="N4" s="12"/>
      <c r="O4" s="12"/>
      <c r="P4" s="12" t="s">
        <v>29</v>
      </c>
      <c r="Q4" s="12"/>
      <c r="R4" s="12"/>
      <c r="S4" s="12" t="s">
        <v>30</v>
      </c>
      <c r="T4" s="12" t="s">
        <v>31</v>
      </c>
      <c r="U4" s="12" t="s">
        <v>32</v>
      </c>
      <c r="V4" s="12"/>
      <c r="W4" s="12"/>
      <c r="X4" s="12" t="s">
        <v>33</v>
      </c>
      <c r="Y4" s="12" t="s">
        <v>34</v>
      </c>
      <c r="Z4" s="12" t="s">
        <v>35</v>
      </c>
      <c r="AA4" s="12" t="s">
        <v>36</v>
      </c>
      <c r="AB4" s="12"/>
      <c r="AC4" s="12"/>
      <c r="AD4" s="12" t="s">
        <v>37</v>
      </c>
      <c r="AE4" s="12" t="s">
        <v>38</v>
      </c>
      <c r="AF4" s="12" t="s">
        <v>39</v>
      </c>
      <c r="AG4" s="12"/>
      <c r="AH4" s="12"/>
      <c r="AI4" s="12" t="s">
        <v>40</v>
      </c>
      <c r="AJ4" s="12" t="s">
        <v>41</v>
      </c>
      <c r="AK4" s="12"/>
      <c r="AL4" s="12" t="s">
        <v>42</v>
      </c>
      <c r="AM4" s="12" t="s">
        <v>43</v>
      </c>
      <c r="AN4" s="12" t="s">
        <v>24</v>
      </c>
      <c r="AO4" s="12" t="s">
        <v>44</v>
      </c>
      <c r="AP4" s="12"/>
      <c r="AQ4" s="12"/>
    </row>
    <row r="5" s="2" customFormat="1" ht="11.25" customHeight="1" spans="1:43">
      <c r="A5" s="12"/>
      <c r="B5" s="12"/>
      <c r="C5" s="12"/>
      <c r="D5" s="12"/>
      <c r="E5" s="12"/>
      <c r="F5" s="12"/>
      <c r="G5" s="12"/>
      <c r="H5" s="12"/>
      <c r="I5" s="12"/>
      <c r="J5" s="12"/>
      <c r="K5" s="12"/>
      <c r="L5" s="12" t="s">
        <v>45</v>
      </c>
      <c r="M5" s="12" t="s">
        <v>46</v>
      </c>
      <c r="N5" s="12" t="s">
        <v>47</v>
      </c>
      <c r="O5" s="12" t="s">
        <v>48</v>
      </c>
      <c r="P5" s="12" t="s">
        <v>49</v>
      </c>
      <c r="Q5" s="12" t="s">
        <v>50</v>
      </c>
      <c r="R5" s="12" t="s">
        <v>51</v>
      </c>
      <c r="S5" s="12"/>
      <c r="T5" s="12"/>
      <c r="U5" s="12"/>
      <c r="V5" s="12"/>
      <c r="W5" s="12"/>
      <c r="X5" s="12"/>
      <c r="Y5" s="12"/>
      <c r="Z5" s="12"/>
      <c r="AA5" s="12" t="s">
        <v>52</v>
      </c>
      <c r="AB5" s="12" t="s">
        <v>53</v>
      </c>
      <c r="AC5" s="12" t="s">
        <v>54</v>
      </c>
      <c r="AD5" s="12"/>
      <c r="AE5" s="12"/>
      <c r="AF5" s="12"/>
      <c r="AG5" s="12"/>
      <c r="AH5" s="12"/>
      <c r="AI5" s="12"/>
      <c r="AJ5" s="12"/>
      <c r="AK5" s="12"/>
      <c r="AL5" s="12"/>
      <c r="AM5" s="12"/>
      <c r="AN5" s="12"/>
      <c r="AO5" s="12"/>
      <c r="AP5" s="12"/>
      <c r="AQ5" s="12"/>
    </row>
    <row r="6" s="2" customFormat="1" ht="51" customHeight="1" spans="1:43">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3" customFormat="1" ht="36" customHeight="1" spans="1:43">
      <c r="A7" s="13" t="s">
        <v>55</v>
      </c>
      <c r="B7" s="13"/>
      <c r="C7" s="13"/>
      <c r="D7" s="13"/>
      <c r="E7" s="13"/>
      <c r="F7" s="13"/>
      <c r="G7" s="13"/>
      <c r="H7" s="13"/>
      <c r="I7" s="13"/>
      <c r="J7" s="13"/>
      <c r="K7" s="13"/>
      <c r="L7" s="13"/>
      <c r="M7" s="13"/>
      <c r="N7" s="13"/>
      <c r="O7" s="13"/>
      <c r="P7" s="24"/>
      <c r="Q7" s="13"/>
      <c r="R7" s="13"/>
      <c r="S7" s="13"/>
      <c r="T7" s="26"/>
      <c r="U7" s="13"/>
      <c r="V7" s="13"/>
      <c r="W7" s="13"/>
      <c r="X7" s="13"/>
      <c r="Y7" s="13"/>
      <c r="Z7" s="13">
        <f>SUM(Z8:Z199)</f>
        <v>5529.189</v>
      </c>
      <c r="AA7" s="13">
        <f>SUM(AA8:AA199)</f>
        <v>5299</v>
      </c>
      <c r="AB7" s="13">
        <f>SUM(AB8:AB199)</f>
        <v>0</v>
      </c>
      <c r="AC7" s="13">
        <f>SUM(AC8:AC199)</f>
        <v>40</v>
      </c>
      <c r="AD7" s="13">
        <f>SUM(AD8:AD199)</f>
        <v>190.189</v>
      </c>
      <c r="AE7" s="13"/>
      <c r="AF7" s="13"/>
      <c r="AG7" s="13"/>
      <c r="AH7" s="13"/>
      <c r="AI7" s="13"/>
      <c r="AJ7" s="13"/>
      <c r="AK7" s="13"/>
      <c r="AL7" s="13"/>
      <c r="AM7" s="13"/>
      <c r="AN7" s="13"/>
      <c r="AO7" s="13"/>
      <c r="AP7" s="13"/>
      <c r="AQ7" s="13"/>
    </row>
    <row r="8" s="2" customFormat="1" ht="108" spans="1:43">
      <c r="A8" s="12">
        <v>1</v>
      </c>
      <c r="B8" s="12" t="s">
        <v>56</v>
      </c>
      <c r="C8" s="12" t="s">
        <v>57</v>
      </c>
      <c r="D8" s="12" t="s">
        <v>58</v>
      </c>
      <c r="E8" s="12" t="s">
        <v>59</v>
      </c>
      <c r="F8" s="12" t="s">
        <v>60</v>
      </c>
      <c r="G8" s="12" t="s">
        <v>61</v>
      </c>
      <c r="H8" s="12" t="s">
        <v>62</v>
      </c>
      <c r="I8" s="12" t="s">
        <v>63</v>
      </c>
      <c r="J8" s="12" t="s">
        <v>64</v>
      </c>
      <c r="K8" s="12" t="s">
        <v>65</v>
      </c>
      <c r="L8" s="12" t="s">
        <v>66</v>
      </c>
      <c r="M8" s="12" t="s">
        <v>67</v>
      </c>
      <c r="N8" s="12" t="s">
        <v>68</v>
      </c>
      <c r="O8" s="12" t="s">
        <v>69</v>
      </c>
      <c r="P8" s="12" t="s">
        <v>70</v>
      </c>
      <c r="Q8" s="12" t="s">
        <v>71</v>
      </c>
      <c r="R8" s="12" t="s">
        <v>72</v>
      </c>
      <c r="S8" s="12" t="s">
        <v>73</v>
      </c>
      <c r="T8" s="12" t="s">
        <v>74</v>
      </c>
      <c r="U8" s="12" t="s">
        <v>74</v>
      </c>
      <c r="V8" s="12" t="s">
        <v>75</v>
      </c>
      <c r="W8" s="12" t="s">
        <v>76</v>
      </c>
      <c r="X8" s="12">
        <v>2024.09</v>
      </c>
      <c r="Y8" s="12">
        <v>2024.11</v>
      </c>
      <c r="Z8" s="12">
        <f>AA8+AB8+AC8+AD8</f>
        <v>0.96</v>
      </c>
      <c r="AA8" s="12">
        <v>0.96</v>
      </c>
      <c r="AB8" s="12">
        <v>0</v>
      </c>
      <c r="AC8" s="12">
        <v>0</v>
      </c>
      <c r="AD8" s="12">
        <v>0</v>
      </c>
      <c r="AE8" s="12">
        <v>2</v>
      </c>
      <c r="AF8" s="12">
        <v>2</v>
      </c>
      <c r="AG8" s="12" t="s">
        <v>77</v>
      </c>
      <c r="AH8" s="12" t="s">
        <v>77</v>
      </c>
      <c r="AI8" s="12" t="s">
        <v>77</v>
      </c>
      <c r="AJ8" s="12" t="s">
        <v>76</v>
      </c>
      <c r="AK8" s="12" t="s">
        <v>77</v>
      </c>
      <c r="AL8" s="12" t="s">
        <v>77</v>
      </c>
      <c r="AM8" s="12" t="s">
        <v>78</v>
      </c>
      <c r="AN8" s="12" t="s">
        <v>77</v>
      </c>
      <c r="AO8" s="12" t="s">
        <v>78</v>
      </c>
      <c r="AP8" s="12" t="s">
        <v>79</v>
      </c>
      <c r="AQ8" s="32">
        <v>64183288</v>
      </c>
    </row>
    <row r="9" s="2" customFormat="1" ht="396" spans="1:43">
      <c r="A9" s="12">
        <v>2</v>
      </c>
      <c r="B9" s="12" t="s">
        <v>80</v>
      </c>
      <c r="C9" s="12" t="s">
        <v>57</v>
      </c>
      <c r="D9" s="12" t="s">
        <v>81</v>
      </c>
      <c r="E9" s="12" t="s">
        <v>82</v>
      </c>
      <c r="F9" s="12" t="s">
        <v>83</v>
      </c>
      <c r="G9" s="12" t="s">
        <v>61</v>
      </c>
      <c r="H9" s="12" t="s">
        <v>62</v>
      </c>
      <c r="I9" s="12" t="s">
        <v>84</v>
      </c>
      <c r="J9" s="12" t="s">
        <v>85</v>
      </c>
      <c r="K9" s="12" t="s">
        <v>86</v>
      </c>
      <c r="L9" s="12" t="s">
        <v>87</v>
      </c>
      <c r="M9" s="12" t="s">
        <v>88</v>
      </c>
      <c r="N9" s="12" t="s">
        <v>89</v>
      </c>
      <c r="O9" s="12" t="s">
        <v>90</v>
      </c>
      <c r="P9" s="12" t="s">
        <v>91</v>
      </c>
      <c r="Q9" s="12" t="s">
        <v>92</v>
      </c>
      <c r="R9" s="12" t="s">
        <v>93</v>
      </c>
      <c r="S9" s="12" t="s">
        <v>73</v>
      </c>
      <c r="T9" s="12" t="s">
        <v>94</v>
      </c>
      <c r="U9" s="12" t="s">
        <v>94</v>
      </c>
      <c r="V9" s="12" t="s">
        <v>75</v>
      </c>
      <c r="W9" s="12" t="s">
        <v>76</v>
      </c>
      <c r="X9" s="12">
        <v>2024.01</v>
      </c>
      <c r="Y9" s="12">
        <v>2024.12</v>
      </c>
      <c r="Z9" s="12">
        <f>AA9+AB9+AC9+AD9</f>
        <v>21.831</v>
      </c>
      <c r="AA9" s="12">
        <v>21.831</v>
      </c>
      <c r="AB9" s="12">
        <v>0</v>
      </c>
      <c r="AC9" s="12">
        <v>0</v>
      </c>
      <c r="AD9" s="12">
        <v>0</v>
      </c>
      <c r="AE9" s="12">
        <v>5000</v>
      </c>
      <c r="AF9" s="12">
        <v>5000</v>
      </c>
      <c r="AG9" s="12" t="s">
        <v>77</v>
      </c>
      <c r="AH9" s="12" t="s">
        <v>77</v>
      </c>
      <c r="AI9" s="12" t="s">
        <v>77</v>
      </c>
      <c r="AJ9" s="12" t="s">
        <v>76</v>
      </c>
      <c r="AK9" s="12" t="s">
        <v>77</v>
      </c>
      <c r="AL9" s="12" t="s">
        <v>77</v>
      </c>
      <c r="AM9" s="12" t="s">
        <v>78</v>
      </c>
      <c r="AN9" s="12" t="s">
        <v>77</v>
      </c>
      <c r="AO9" s="12" t="s">
        <v>78</v>
      </c>
      <c r="AP9" s="12" t="s">
        <v>95</v>
      </c>
      <c r="AQ9" s="32">
        <v>48288385</v>
      </c>
    </row>
    <row r="10" s="2" customFormat="1" ht="168" spans="1:43">
      <c r="A10" s="12">
        <v>3</v>
      </c>
      <c r="B10" s="12" t="s">
        <v>96</v>
      </c>
      <c r="C10" s="12" t="s">
        <v>97</v>
      </c>
      <c r="D10" s="12" t="s">
        <v>97</v>
      </c>
      <c r="E10" s="12" t="s">
        <v>97</v>
      </c>
      <c r="F10" s="14" t="s">
        <v>98</v>
      </c>
      <c r="G10" s="12" t="s">
        <v>61</v>
      </c>
      <c r="H10" s="12" t="s">
        <v>99</v>
      </c>
      <c r="I10" s="12" t="s">
        <v>100</v>
      </c>
      <c r="J10" s="12" t="s">
        <v>101</v>
      </c>
      <c r="K10" s="12" t="s">
        <v>102</v>
      </c>
      <c r="L10" s="12" t="s">
        <v>103</v>
      </c>
      <c r="M10" s="12" t="s">
        <v>104</v>
      </c>
      <c r="N10" s="12" t="s">
        <v>105</v>
      </c>
      <c r="O10" s="12" t="s">
        <v>106</v>
      </c>
      <c r="P10" s="12" t="s">
        <v>107</v>
      </c>
      <c r="Q10" s="12" t="s">
        <v>102</v>
      </c>
      <c r="R10" s="12" t="s">
        <v>108</v>
      </c>
      <c r="S10" s="12" t="s">
        <v>73</v>
      </c>
      <c r="T10" s="12" t="s">
        <v>109</v>
      </c>
      <c r="U10" s="12" t="s">
        <v>109</v>
      </c>
      <c r="V10" s="12" t="s">
        <v>75</v>
      </c>
      <c r="W10" s="12" t="s">
        <v>76</v>
      </c>
      <c r="X10" s="12">
        <v>2024.01</v>
      </c>
      <c r="Y10" s="12">
        <v>2024.12</v>
      </c>
      <c r="Z10" s="12">
        <f t="shared" ref="Z9:Z40" si="0">AA10+AB10+AC10+AD10</f>
        <v>9.11891</v>
      </c>
      <c r="AA10" s="12">
        <v>9.11891</v>
      </c>
      <c r="AB10" s="12">
        <v>0</v>
      </c>
      <c r="AC10" s="12">
        <v>0</v>
      </c>
      <c r="AD10" s="12">
        <v>0</v>
      </c>
      <c r="AE10" s="12">
        <v>200</v>
      </c>
      <c r="AF10" s="12">
        <v>0</v>
      </c>
      <c r="AG10" s="12" t="s">
        <v>77</v>
      </c>
      <c r="AH10" s="12" t="s">
        <v>77</v>
      </c>
      <c r="AI10" s="12" t="s">
        <v>77</v>
      </c>
      <c r="AJ10" s="12" t="s">
        <v>76</v>
      </c>
      <c r="AK10" s="12" t="s">
        <v>77</v>
      </c>
      <c r="AL10" s="12" t="s">
        <v>77</v>
      </c>
      <c r="AM10" s="12" t="s">
        <v>78</v>
      </c>
      <c r="AN10" s="12" t="s">
        <v>77</v>
      </c>
      <c r="AO10" s="12" t="s">
        <v>78</v>
      </c>
      <c r="AP10" s="12" t="s">
        <v>95</v>
      </c>
      <c r="AQ10" s="32">
        <v>48288385</v>
      </c>
    </row>
    <row r="11" s="2" customFormat="1" ht="144" spans="1:43">
      <c r="A11" s="12">
        <v>4</v>
      </c>
      <c r="B11" s="12" t="s">
        <v>110</v>
      </c>
      <c r="C11" s="12" t="s">
        <v>111</v>
      </c>
      <c r="D11" s="12" t="s">
        <v>112</v>
      </c>
      <c r="E11" s="12" t="s">
        <v>113</v>
      </c>
      <c r="F11" s="12" t="s">
        <v>114</v>
      </c>
      <c r="G11" s="12" t="s">
        <v>61</v>
      </c>
      <c r="H11" s="12" t="s">
        <v>115</v>
      </c>
      <c r="I11" s="12" t="s">
        <v>116</v>
      </c>
      <c r="J11" s="12" t="s">
        <v>117</v>
      </c>
      <c r="K11" s="12" t="s">
        <v>118</v>
      </c>
      <c r="L11" s="12" t="s">
        <v>119</v>
      </c>
      <c r="M11" s="12" t="s">
        <v>67</v>
      </c>
      <c r="N11" s="12" t="s">
        <v>120</v>
      </c>
      <c r="O11" s="12" t="s">
        <v>121</v>
      </c>
      <c r="P11" s="12" t="s">
        <v>122</v>
      </c>
      <c r="Q11" s="12" t="s">
        <v>123</v>
      </c>
      <c r="R11" s="12" t="s">
        <v>124</v>
      </c>
      <c r="S11" s="12" t="s">
        <v>73</v>
      </c>
      <c r="T11" s="12" t="s">
        <v>109</v>
      </c>
      <c r="U11" s="12" t="s">
        <v>109</v>
      </c>
      <c r="V11" s="12" t="s">
        <v>75</v>
      </c>
      <c r="W11" s="12" t="s">
        <v>76</v>
      </c>
      <c r="X11" s="12">
        <v>2024.01</v>
      </c>
      <c r="Y11" s="12">
        <v>2024.12</v>
      </c>
      <c r="Z11" s="12">
        <f t="shared" si="0"/>
        <v>6.319141</v>
      </c>
      <c r="AA11" s="12">
        <f>5+1.319141</f>
        <v>6.319141</v>
      </c>
      <c r="AB11" s="12">
        <v>0</v>
      </c>
      <c r="AC11" s="12">
        <v>0</v>
      </c>
      <c r="AD11" s="12">
        <v>0</v>
      </c>
      <c r="AE11" s="12">
        <v>2530</v>
      </c>
      <c r="AF11" s="12">
        <v>2530</v>
      </c>
      <c r="AG11" s="12" t="s">
        <v>77</v>
      </c>
      <c r="AH11" s="12" t="s">
        <v>77</v>
      </c>
      <c r="AI11" s="12" t="s">
        <v>77</v>
      </c>
      <c r="AJ11" s="12" t="s">
        <v>76</v>
      </c>
      <c r="AK11" s="12" t="s">
        <v>77</v>
      </c>
      <c r="AL11" s="12" t="s">
        <v>77</v>
      </c>
      <c r="AM11" s="12" t="s">
        <v>78</v>
      </c>
      <c r="AN11" s="12" t="s">
        <v>77</v>
      </c>
      <c r="AO11" s="12" t="s">
        <v>78</v>
      </c>
      <c r="AP11" s="12" t="s">
        <v>95</v>
      </c>
      <c r="AQ11" s="32">
        <v>48288385</v>
      </c>
    </row>
    <row r="12" s="2" customFormat="1" ht="288" spans="1:43">
      <c r="A12" s="12">
        <v>5</v>
      </c>
      <c r="B12" s="12" t="s">
        <v>125</v>
      </c>
      <c r="C12" s="12" t="s">
        <v>126</v>
      </c>
      <c r="D12" s="12" t="s">
        <v>127</v>
      </c>
      <c r="E12" s="12" t="s">
        <v>127</v>
      </c>
      <c r="F12" s="14" t="s">
        <v>128</v>
      </c>
      <c r="G12" s="12" t="s">
        <v>61</v>
      </c>
      <c r="H12" s="12" t="s">
        <v>115</v>
      </c>
      <c r="I12" s="12" t="s">
        <v>129</v>
      </c>
      <c r="J12" s="12" t="s">
        <v>130</v>
      </c>
      <c r="K12" s="12" t="s">
        <v>131</v>
      </c>
      <c r="L12" s="12" t="s">
        <v>132</v>
      </c>
      <c r="M12" s="12" t="s">
        <v>133</v>
      </c>
      <c r="N12" s="12" t="s">
        <v>134</v>
      </c>
      <c r="O12" s="12" t="s">
        <v>135</v>
      </c>
      <c r="P12" s="12" t="s">
        <v>136</v>
      </c>
      <c r="Q12" s="12" t="s">
        <v>137</v>
      </c>
      <c r="R12" s="12" t="s">
        <v>93</v>
      </c>
      <c r="S12" s="12" t="s">
        <v>73</v>
      </c>
      <c r="T12" s="12" t="s">
        <v>109</v>
      </c>
      <c r="U12" s="12" t="s">
        <v>109</v>
      </c>
      <c r="V12" s="12" t="s">
        <v>75</v>
      </c>
      <c r="W12" s="12" t="s">
        <v>76</v>
      </c>
      <c r="X12" s="12">
        <v>2024.01</v>
      </c>
      <c r="Y12" s="12">
        <v>2024.12</v>
      </c>
      <c r="Z12" s="12">
        <f t="shared" si="0"/>
        <v>422.5693</v>
      </c>
      <c r="AA12" s="12">
        <f>422.8693-0.3</f>
        <v>422.5693</v>
      </c>
      <c r="AB12" s="12"/>
      <c r="AC12" s="12"/>
      <c r="AD12" s="12"/>
      <c r="AE12" s="12">
        <v>570</v>
      </c>
      <c r="AF12" s="12">
        <v>570</v>
      </c>
      <c r="AG12" s="12" t="s">
        <v>77</v>
      </c>
      <c r="AH12" s="12" t="s">
        <v>77</v>
      </c>
      <c r="AI12" s="12" t="s">
        <v>77</v>
      </c>
      <c r="AJ12" s="12" t="s">
        <v>76</v>
      </c>
      <c r="AK12" s="12" t="s">
        <v>77</v>
      </c>
      <c r="AL12" s="12" t="s">
        <v>77</v>
      </c>
      <c r="AM12" s="12" t="s">
        <v>78</v>
      </c>
      <c r="AN12" s="12" t="s">
        <v>77</v>
      </c>
      <c r="AO12" s="12" t="s">
        <v>78</v>
      </c>
      <c r="AP12" s="12" t="s">
        <v>95</v>
      </c>
      <c r="AQ12" s="32">
        <v>48288385</v>
      </c>
    </row>
    <row r="13" s="2" customFormat="1" ht="228" spans="1:43">
      <c r="A13" s="12">
        <v>6</v>
      </c>
      <c r="B13" s="12" t="s">
        <v>138</v>
      </c>
      <c r="C13" s="12" t="s">
        <v>57</v>
      </c>
      <c r="D13" s="12" t="s">
        <v>81</v>
      </c>
      <c r="E13" s="12" t="s">
        <v>139</v>
      </c>
      <c r="F13" s="12" t="s">
        <v>140</v>
      </c>
      <c r="G13" s="12" t="s">
        <v>61</v>
      </c>
      <c r="H13" s="12" t="s">
        <v>115</v>
      </c>
      <c r="I13" s="12" t="s">
        <v>141</v>
      </c>
      <c r="J13" s="12" t="s">
        <v>142</v>
      </c>
      <c r="K13" s="12" t="s">
        <v>143</v>
      </c>
      <c r="L13" s="12" t="s">
        <v>144</v>
      </c>
      <c r="M13" s="12" t="s">
        <v>67</v>
      </c>
      <c r="N13" s="12" t="s">
        <v>145</v>
      </c>
      <c r="O13" s="12" t="s">
        <v>146</v>
      </c>
      <c r="P13" s="12" t="s">
        <v>147</v>
      </c>
      <c r="Q13" s="12" t="s">
        <v>148</v>
      </c>
      <c r="R13" s="12" t="s">
        <v>93</v>
      </c>
      <c r="S13" s="12" t="s">
        <v>73</v>
      </c>
      <c r="T13" s="12" t="s">
        <v>109</v>
      </c>
      <c r="U13" s="12" t="s">
        <v>109</v>
      </c>
      <c r="V13" s="12" t="s">
        <v>75</v>
      </c>
      <c r="W13" s="12" t="s">
        <v>76</v>
      </c>
      <c r="X13" s="12">
        <v>2024.01</v>
      </c>
      <c r="Y13" s="12">
        <v>2024.03</v>
      </c>
      <c r="Z13" s="12">
        <f t="shared" si="0"/>
        <v>6.021</v>
      </c>
      <c r="AA13" s="12">
        <v>6.021</v>
      </c>
      <c r="AB13" s="12">
        <v>0</v>
      </c>
      <c r="AC13" s="12">
        <v>0</v>
      </c>
      <c r="AD13" s="12">
        <v>0</v>
      </c>
      <c r="AE13" s="12">
        <v>570</v>
      </c>
      <c r="AF13" s="12">
        <v>570</v>
      </c>
      <c r="AG13" s="12" t="s">
        <v>77</v>
      </c>
      <c r="AH13" s="12" t="s">
        <v>77</v>
      </c>
      <c r="AI13" s="12" t="s">
        <v>77</v>
      </c>
      <c r="AJ13" s="12" t="s">
        <v>76</v>
      </c>
      <c r="AK13" s="12" t="s">
        <v>77</v>
      </c>
      <c r="AL13" s="12" t="s">
        <v>77</v>
      </c>
      <c r="AM13" s="12" t="s">
        <v>78</v>
      </c>
      <c r="AN13" s="12" t="s">
        <v>77</v>
      </c>
      <c r="AO13" s="12" t="s">
        <v>78</v>
      </c>
      <c r="AP13" s="12" t="s">
        <v>95</v>
      </c>
      <c r="AQ13" s="32">
        <v>48288385</v>
      </c>
    </row>
    <row r="14" s="2" customFormat="1" ht="324" spans="1:43">
      <c r="A14" s="12">
        <v>7</v>
      </c>
      <c r="B14" s="12" t="s">
        <v>149</v>
      </c>
      <c r="C14" s="12" t="s">
        <v>150</v>
      </c>
      <c r="D14" s="12" t="s">
        <v>151</v>
      </c>
      <c r="E14" s="12" t="s">
        <v>152</v>
      </c>
      <c r="F14" s="12" t="s">
        <v>153</v>
      </c>
      <c r="G14" s="12" t="s">
        <v>61</v>
      </c>
      <c r="H14" s="12" t="s">
        <v>115</v>
      </c>
      <c r="I14" s="12" t="s">
        <v>154</v>
      </c>
      <c r="J14" s="12" t="s">
        <v>155</v>
      </c>
      <c r="K14" s="12" t="s">
        <v>156</v>
      </c>
      <c r="L14" s="12" t="s">
        <v>157</v>
      </c>
      <c r="M14" s="12" t="s">
        <v>67</v>
      </c>
      <c r="N14" s="12" t="s">
        <v>105</v>
      </c>
      <c r="O14" s="12" t="s">
        <v>158</v>
      </c>
      <c r="P14" s="12" t="s">
        <v>159</v>
      </c>
      <c r="Q14" s="12" t="s">
        <v>160</v>
      </c>
      <c r="R14" s="12" t="s">
        <v>93</v>
      </c>
      <c r="S14" s="12" t="s">
        <v>73</v>
      </c>
      <c r="T14" s="12" t="s">
        <v>161</v>
      </c>
      <c r="U14" s="12" t="s">
        <v>161</v>
      </c>
      <c r="V14" s="12" t="s">
        <v>75</v>
      </c>
      <c r="W14" s="12" t="s">
        <v>76</v>
      </c>
      <c r="X14" s="12">
        <v>2024.04</v>
      </c>
      <c r="Y14" s="12">
        <v>2024.11</v>
      </c>
      <c r="Z14" s="12">
        <f t="shared" si="0"/>
        <v>112</v>
      </c>
      <c r="AA14" s="12">
        <v>112</v>
      </c>
      <c r="AB14" s="12">
        <v>0</v>
      </c>
      <c r="AC14" s="12">
        <v>0</v>
      </c>
      <c r="AD14" s="12">
        <v>0</v>
      </c>
      <c r="AE14" s="12">
        <v>20000</v>
      </c>
      <c r="AF14" s="12">
        <v>20000</v>
      </c>
      <c r="AG14" s="12" t="s">
        <v>77</v>
      </c>
      <c r="AH14" s="12" t="s">
        <v>77</v>
      </c>
      <c r="AI14" s="12" t="s">
        <v>77</v>
      </c>
      <c r="AJ14" s="12" t="s">
        <v>76</v>
      </c>
      <c r="AK14" s="12" t="s">
        <v>77</v>
      </c>
      <c r="AL14" s="12" t="s">
        <v>77</v>
      </c>
      <c r="AM14" s="12" t="s">
        <v>78</v>
      </c>
      <c r="AN14" s="12" t="s">
        <v>77</v>
      </c>
      <c r="AO14" s="12" t="s">
        <v>78</v>
      </c>
      <c r="AP14" s="12" t="s">
        <v>95</v>
      </c>
      <c r="AQ14" s="32">
        <v>48288385</v>
      </c>
    </row>
    <row r="15" s="2" customFormat="1" ht="132" spans="1:43">
      <c r="A15" s="12">
        <v>8</v>
      </c>
      <c r="B15" s="12" t="s">
        <v>162</v>
      </c>
      <c r="C15" s="12" t="s">
        <v>97</v>
      </c>
      <c r="D15" s="12" t="s">
        <v>97</v>
      </c>
      <c r="E15" s="12" t="s">
        <v>97</v>
      </c>
      <c r="F15" s="12" t="s">
        <v>163</v>
      </c>
      <c r="G15" s="12" t="s">
        <v>61</v>
      </c>
      <c r="H15" s="12" t="s">
        <v>62</v>
      </c>
      <c r="I15" s="12" t="s">
        <v>163</v>
      </c>
      <c r="J15" s="12" t="s">
        <v>164</v>
      </c>
      <c r="K15" s="12" t="s">
        <v>165</v>
      </c>
      <c r="L15" s="12" t="s">
        <v>166</v>
      </c>
      <c r="M15" s="12" t="s">
        <v>67</v>
      </c>
      <c r="N15" s="12" t="s">
        <v>105</v>
      </c>
      <c r="O15" s="12" t="s">
        <v>167</v>
      </c>
      <c r="P15" s="12" t="s">
        <v>168</v>
      </c>
      <c r="Q15" s="12" t="s">
        <v>169</v>
      </c>
      <c r="R15" s="12" t="s">
        <v>93</v>
      </c>
      <c r="S15" s="12" t="s">
        <v>73</v>
      </c>
      <c r="T15" s="12" t="s">
        <v>109</v>
      </c>
      <c r="U15" s="12" t="s">
        <v>109</v>
      </c>
      <c r="V15" s="12" t="s">
        <v>75</v>
      </c>
      <c r="W15" s="12" t="s">
        <v>76</v>
      </c>
      <c r="X15" s="12">
        <v>2024.01</v>
      </c>
      <c r="Y15" s="12">
        <v>2024.12</v>
      </c>
      <c r="Z15" s="12">
        <f t="shared" si="0"/>
        <v>58.91292</v>
      </c>
      <c r="AA15" s="12">
        <f>60.7465-1.83358</f>
        <v>58.91292</v>
      </c>
      <c r="AB15" s="12">
        <v>0</v>
      </c>
      <c r="AC15" s="12">
        <v>0</v>
      </c>
      <c r="AD15" s="12">
        <v>0</v>
      </c>
      <c r="AE15" s="12">
        <v>6000</v>
      </c>
      <c r="AF15" s="12">
        <v>6000</v>
      </c>
      <c r="AG15" s="12" t="s">
        <v>77</v>
      </c>
      <c r="AH15" s="12" t="s">
        <v>77</v>
      </c>
      <c r="AI15" s="12" t="s">
        <v>77</v>
      </c>
      <c r="AJ15" s="12" t="s">
        <v>76</v>
      </c>
      <c r="AK15" s="12" t="s">
        <v>77</v>
      </c>
      <c r="AL15" s="12" t="s">
        <v>77</v>
      </c>
      <c r="AM15" s="12" t="s">
        <v>78</v>
      </c>
      <c r="AN15" s="12" t="s">
        <v>77</v>
      </c>
      <c r="AO15" s="12" t="s">
        <v>78</v>
      </c>
      <c r="AP15" s="12" t="s">
        <v>95</v>
      </c>
      <c r="AQ15" s="32">
        <v>48288385</v>
      </c>
    </row>
    <row r="16" s="2" customFormat="1" ht="144" spans="1:43">
      <c r="A16" s="12">
        <v>9</v>
      </c>
      <c r="B16" s="12" t="s">
        <v>170</v>
      </c>
      <c r="C16" s="12" t="s">
        <v>126</v>
      </c>
      <c r="D16" s="12" t="s">
        <v>171</v>
      </c>
      <c r="E16" s="12" t="s">
        <v>172</v>
      </c>
      <c r="F16" s="12" t="s">
        <v>173</v>
      </c>
      <c r="G16" s="12" t="s">
        <v>61</v>
      </c>
      <c r="H16" s="12" t="s">
        <v>62</v>
      </c>
      <c r="I16" s="12" t="s">
        <v>174</v>
      </c>
      <c r="J16" s="12" t="s">
        <v>175</v>
      </c>
      <c r="K16" s="12" t="s">
        <v>176</v>
      </c>
      <c r="L16" s="12" t="s">
        <v>177</v>
      </c>
      <c r="M16" s="12" t="s">
        <v>178</v>
      </c>
      <c r="N16" s="12" t="s">
        <v>179</v>
      </c>
      <c r="O16" s="12" t="s">
        <v>180</v>
      </c>
      <c r="P16" s="12" t="s">
        <v>181</v>
      </c>
      <c r="Q16" s="12" t="s">
        <v>182</v>
      </c>
      <c r="R16" s="12" t="s">
        <v>108</v>
      </c>
      <c r="S16" s="12" t="s">
        <v>73</v>
      </c>
      <c r="T16" s="12" t="s">
        <v>94</v>
      </c>
      <c r="U16" s="12" t="s">
        <v>94</v>
      </c>
      <c r="V16" s="12" t="s">
        <v>75</v>
      </c>
      <c r="W16" s="12" t="s">
        <v>76</v>
      </c>
      <c r="X16" s="12">
        <v>2024.09</v>
      </c>
      <c r="Y16" s="12">
        <v>2024.12</v>
      </c>
      <c r="Z16" s="12">
        <f t="shared" si="0"/>
        <v>11.2191</v>
      </c>
      <c r="AA16" s="12">
        <v>11.2191</v>
      </c>
      <c r="AB16" s="12"/>
      <c r="AC16" s="12"/>
      <c r="AD16" s="12"/>
      <c r="AE16" s="12">
        <v>1000</v>
      </c>
      <c r="AF16" s="12">
        <v>1000</v>
      </c>
      <c r="AG16" s="12" t="s">
        <v>77</v>
      </c>
      <c r="AH16" s="12" t="s">
        <v>77</v>
      </c>
      <c r="AI16" s="12" t="s">
        <v>77</v>
      </c>
      <c r="AJ16" s="12" t="s">
        <v>76</v>
      </c>
      <c r="AK16" s="12" t="s">
        <v>77</v>
      </c>
      <c r="AL16" s="12" t="s">
        <v>77</v>
      </c>
      <c r="AM16" s="12" t="s">
        <v>78</v>
      </c>
      <c r="AN16" s="12" t="s">
        <v>77</v>
      </c>
      <c r="AO16" s="12" t="s">
        <v>78</v>
      </c>
      <c r="AP16" s="12" t="s">
        <v>183</v>
      </c>
      <c r="AQ16" s="32">
        <v>48288385</v>
      </c>
    </row>
    <row r="17" s="2" customFormat="1" ht="408" spans="1:43">
      <c r="A17" s="12">
        <v>10</v>
      </c>
      <c r="B17" s="12" t="s">
        <v>184</v>
      </c>
      <c r="C17" s="12" t="s">
        <v>126</v>
      </c>
      <c r="D17" s="12" t="s">
        <v>185</v>
      </c>
      <c r="E17" s="12" t="s">
        <v>186</v>
      </c>
      <c r="F17" s="12" t="s">
        <v>187</v>
      </c>
      <c r="G17" s="12" t="s">
        <v>61</v>
      </c>
      <c r="H17" s="12" t="s">
        <v>62</v>
      </c>
      <c r="I17" s="12" t="s">
        <v>188</v>
      </c>
      <c r="J17" s="12" t="s">
        <v>189</v>
      </c>
      <c r="K17" s="12" t="s">
        <v>190</v>
      </c>
      <c r="L17" s="12" t="s">
        <v>191</v>
      </c>
      <c r="M17" s="12" t="s">
        <v>192</v>
      </c>
      <c r="N17" s="12" t="s">
        <v>193</v>
      </c>
      <c r="O17" s="12" t="s">
        <v>194</v>
      </c>
      <c r="P17" s="12"/>
      <c r="Q17" s="12" t="s">
        <v>195</v>
      </c>
      <c r="R17" s="12" t="s">
        <v>108</v>
      </c>
      <c r="S17" s="12" t="s">
        <v>73</v>
      </c>
      <c r="T17" s="12" t="s">
        <v>161</v>
      </c>
      <c r="U17" s="12" t="s">
        <v>161</v>
      </c>
      <c r="V17" s="12" t="s">
        <v>75</v>
      </c>
      <c r="W17" s="12" t="s">
        <v>76</v>
      </c>
      <c r="X17" s="12">
        <v>2024.06</v>
      </c>
      <c r="Y17" s="12">
        <v>2024.12</v>
      </c>
      <c r="Z17" s="12">
        <f t="shared" si="0"/>
        <v>10</v>
      </c>
      <c r="AA17" s="12">
        <v>10</v>
      </c>
      <c r="AB17" s="12">
        <v>0</v>
      </c>
      <c r="AC17" s="12">
        <v>0</v>
      </c>
      <c r="AD17" s="12">
        <v>0</v>
      </c>
      <c r="AE17" s="12">
        <v>50</v>
      </c>
      <c r="AF17" s="12">
        <v>50</v>
      </c>
      <c r="AG17" s="12" t="s">
        <v>77</v>
      </c>
      <c r="AH17" s="12" t="s">
        <v>77</v>
      </c>
      <c r="AI17" s="12" t="s">
        <v>77</v>
      </c>
      <c r="AJ17" s="12" t="s">
        <v>76</v>
      </c>
      <c r="AK17" s="12" t="s">
        <v>77</v>
      </c>
      <c r="AL17" s="12" t="s">
        <v>77</v>
      </c>
      <c r="AM17" s="12" t="s">
        <v>78</v>
      </c>
      <c r="AN17" s="12" t="s">
        <v>77</v>
      </c>
      <c r="AO17" s="12" t="s">
        <v>78</v>
      </c>
      <c r="AP17" s="12" t="s">
        <v>196</v>
      </c>
      <c r="AQ17" s="32">
        <v>48288385</v>
      </c>
    </row>
    <row r="18" s="2" customFormat="1" ht="192" spans="1:43">
      <c r="A18" s="12">
        <v>11</v>
      </c>
      <c r="B18" s="12" t="s">
        <v>197</v>
      </c>
      <c r="C18" s="12" t="s">
        <v>57</v>
      </c>
      <c r="D18" s="12" t="s">
        <v>58</v>
      </c>
      <c r="E18" s="12" t="s">
        <v>198</v>
      </c>
      <c r="F18" s="12" t="s">
        <v>199</v>
      </c>
      <c r="G18" s="12" t="s">
        <v>61</v>
      </c>
      <c r="H18" s="12" t="s">
        <v>200</v>
      </c>
      <c r="I18" s="12" t="s">
        <v>201</v>
      </c>
      <c r="J18" s="12" t="s">
        <v>202</v>
      </c>
      <c r="K18" s="12" t="s">
        <v>203</v>
      </c>
      <c r="L18" s="12" t="s">
        <v>204</v>
      </c>
      <c r="M18" s="12" t="s">
        <v>205</v>
      </c>
      <c r="N18" s="12" t="s">
        <v>206</v>
      </c>
      <c r="O18" s="12" t="s">
        <v>207</v>
      </c>
      <c r="P18" s="12" t="s">
        <v>208</v>
      </c>
      <c r="Q18" s="12" t="s">
        <v>209</v>
      </c>
      <c r="R18" s="12" t="s">
        <v>72</v>
      </c>
      <c r="S18" s="12" t="s">
        <v>210</v>
      </c>
      <c r="T18" s="12" t="s">
        <v>109</v>
      </c>
      <c r="U18" s="12" t="s">
        <v>109</v>
      </c>
      <c r="V18" s="12" t="s">
        <v>75</v>
      </c>
      <c r="W18" s="12" t="s">
        <v>76</v>
      </c>
      <c r="X18" s="12">
        <v>2024.01</v>
      </c>
      <c r="Y18" s="12">
        <v>2024.12</v>
      </c>
      <c r="Z18" s="12">
        <f t="shared" si="0"/>
        <v>66.3</v>
      </c>
      <c r="AA18" s="12">
        <v>66.3</v>
      </c>
      <c r="AB18" s="12">
        <v>0</v>
      </c>
      <c r="AC18" s="12">
        <v>0</v>
      </c>
      <c r="AD18" s="12">
        <v>0</v>
      </c>
      <c r="AE18" s="12">
        <v>100</v>
      </c>
      <c r="AF18" s="12">
        <v>100</v>
      </c>
      <c r="AG18" s="12" t="s">
        <v>77</v>
      </c>
      <c r="AH18" s="12" t="s">
        <v>77</v>
      </c>
      <c r="AI18" s="12" t="s">
        <v>77</v>
      </c>
      <c r="AJ18" s="12" t="s">
        <v>76</v>
      </c>
      <c r="AK18" s="12" t="s">
        <v>77</v>
      </c>
      <c r="AL18" s="12" t="s">
        <v>77</v>
      </c>
      <c r="AM18" s="12" t="s">
        <v>78</v>
      </c>
      <c r="AN18" s="12" t="s">
        <v>77</v>
      </c>
      <c r="AO18" s="12" t="s">
        <v>78</v>
      </c>
      <c r="AP18" s="12" t="s">
        <v>95</v>
      </c>
      <c r="AQ18" s="12" t="s">
        <v>211</v>
      </c>
    </row>
    <row r="19" s="2" customFormat="1" ht="180" spans="1:43">
      <c r="A19" s="12">
        <v>12</v>
      </c>
      <c r="B19" s="12" t="s">
        <v>212</v>
      </c>
      <c r="C19" s="12" t="s">
        <v>111</v>
      </c>
      <c r="D19" s="12" t="s">
        <v>213</v>
      </c>
      <c r="E19" s="12" t="s">
        <v>214</v>
      </c>
      <c r="F19" s="12" t="s">
        <v>215</v>
      </c>
      <c r="G19" s="12" t="s">
        <v>61</v>
      </c>
      <c r="H19" s="12" t="s">
        <v>216</v>
      </c>
      <c r="I19" s="12" t="s">
        <v>215</v>
      </c>
      <c r="J19" s="12" t="s">
        <v>217</v>
      </c>
      <c r="K19" s="12" t="s">
        <v>218</v>
      </c>
      <c r="L19" s="12" t="s">
        <v>219</v>
      </c>
      <c r="M19" s="12" t="s">
        <v>220</v>
      </c>
      <c r="N19" s="12" t="s">
        <v>221</v>
      </c>
      <c r="O19" s="12" t="s">
        <v>222</v>
      </c>
      <c r="P19" s="12" t="s">
        <v>223</v>
      </c>
      <c r="Q19" s="12" t="s">
        <v>224</v>
      </c>
      <c r="R19" s="12" t="s">
        <v>108</v>
      </c>
      <c r="S19" s="12" t="s">
        <v>225</v>
      </c>
      <c r="T19" s="12" t="s">
        <v>161</v>
      </c>
      <c r="U19" s="12" t="s">
        <v>226</v>
      </c>
      <c r="V19" s="12" t="s">
        <v>75</v>
      </c>
      <c r="W19" s="12" t="s">
        <v>76</v>
      </c>
      <c r="X19" s="12">
        <v>2024.05</v>
      </c>
      <c r="Y19" s="12">
        <v>2024.09</v>
      </c>
      <c r="Z19" s="12">
        <f t="shared" si="0"/>
        <v>20</v>
      </c>
      <c r="AA19" s="12">
        <f>24-4</f>
        <v>20</v>
      </c>
      <c r="AB19" s="12"/>
      <c r="AC19" s="12"/>
      <c r="AD19" s="12"/>
      <c r="AE19" s="12">
        <v>30</v>
      </c>
      <c r="AF19" s="12">
        <v>30</v>
      </c>
      <c r="AG19" s="12" t="s">
        <v>77</v>
      </c>
      <c r="AH19" s="12" t="s">
        <v>77</v>
      </c>
      <c r="AI19" s="12" t="s">
        <v>77</v>
      </c>
      <c r="AJ19" s="12" t="s">
        <v>76</v>
      </c>
      <c r="AK19" s="12" t="s">
        <v>77</v>
      </c>
      <c r="AL19" s="12" t="s">
        <v>77</v>
      </c>
      <c r="AM19" s="12" t="s">
        <v>78</v>
      </c>
      <c r="AN19" s="12" t="s">
        <v>77</v>
      </c>
      <c r="AO19" s="12" t="s">
        <v>78</v>
      </c>
      <c r="AP19" s="12" t="s">
        <v>227</v>
      </c>
      <c r="AQ19" s="32">
        <v>15923038043</v>
      </c>
    </row>
    <row r="20" s="2" customFormat="1" ht="144" spans="1:43">
      <c r="A20" s="12">
        <v>13</v>
      </c>
      <c r="B20" s="12" t="s">
        <v>228</v>
      </c>
      <c r="C20" s="12" t="s">
        <v>111</v>
      </c>
      <c r="D20" s="12" t="s">
        <v>112</v>
      </c>
      <c r="E20" s="12" t="s">
        <v>229</v>
      </c>
      <c r="F20" s="12" t="s">
        <v>230</v>
      </c>
      <c r="G20" s="12" t="s">
        <v>61</v>
      </c>
      <c r="H20" s="12" t="s">
        <v>231</v>
      </c>
      <c r="I20" s="12" t="s">
        <v>232</v>
      </c>
      <c r="J20" s="12" t="s">
        <v>233</v>
      </c>
      <c r="K20" s="12" t="s">
        <v>234</v>
      </c>
      <c r="L20" s="12" t="s">
        <v>235</v>
      </c>
      <c r="M20" s="12" t="s">
        <v>220</v>
      </c>
      <c r="N20" s="12" t="s">
        <v>221</v>
      </c>
      <c r="O20" s="12" t="s">
        <v>236</v>
      </c>
      <c r="P20" s="12" t="s">
        <v>237</v>
      </c>
      <c r="Q20" s="12" t="s">
        <v>238</v>
      </c>
      <c r="R20" s="12" t="s">
        <v>239</v>
      </c>
      <c r="S20" s="12" t="s">
        <v>225</v>
      </c>
      <c r="T20" s="12" t="s">
        <v>161</v>
      </c>
      <c r="U20" s="12" t="s">
        <v>226</v>
      </c>
      <c r="V20" s="12" t="s">
        <v>75</v>
      </c>
      <c r="W20" s="12" t="s">
        <v>76</v>
      </c>
      <c r="X20" s="12">
        <v>2024.05</v>
      </c>
      <c r="Y20" s="12">
        <v>2024.09</v>
      </c>
      <c r="Z20" s="12">
        <f t="shared" si="0"/>
        <v>30.248618</v>
      </c>
      <c r="AA20" s="12">
        <f>30.7-0.451382</f>
        <v>30.248618</v>
      </c>
      <c r="AB20" s="12">
        <v>0</v>
      </c>
      <c r="AC20" s="12">
        <v>0</v>
      </c>
      <c r="AD20" s="12">
        <v>0</v>
      </c>
      <c r="AE20" s="12">
        <v>6000</v>
      </c>
      <c r="AF20" s="12">
        <v>6000</v>
      </c>
      <c r="AG20" s="12" t="s">
        <v>77</v>
      </c>
      <c r="AH20" s="12" t="s">
        <v>77</v>
      </c>
      <c r="AI20" s="12" t="s">
        <v>77</v>
      </c>
      <c r="AJ20" s="12" t="s">
        <v>76</v>
      </c>
      <c r="AK20" s="12" t="s">
        <v>77</v>
      </c>
      <c r="AL20" s="12" t="s">
        <v>77</v>
      </c>
      <c r="AM20" s="12" t="s">
        <v>78</v>
      </c>
      <c r="AN20" s="12" t="s">
        <v>77</v>
      </c>
      <c r="AO20" s="12" t="s">
        <v>78</v>
      </c>
      <c r="AP20" s="12" t="s">
        <v>240</v>
      </c>
      <c r="AQ20" s="32">
        <v>15923038043</v>
      </c>
    </row>
    <row r="21" s="2" customFormat="1" ht="228" spans="1:43">
      <c r="A21" s="12">
        <v>14</v>
      </c>
      <c r="B21" s="12" t="s">
        <v>241</v>
      </c>
      <c r="C21" s="12" t="s">
        <v>126</v>
      </c>
      <c r="D21" s="12" t="s">
        <v>242</v>
      </c>
      <c r="E21" s="12" t="s">
        <v>243</v>
      </c>
      <c r="F21" s="12" t="s">
        <v>244</v>
      </c>
      <c r="G21" s="12" t="s">
        <v>61</v>
      </c>
      <c r="H21" s="12" t="s">
        <v>62</v>
      </c>
      <c r="I21" s="12" t="s">
        <v>245</v>
      </c>
      <c r="J21" s="12" t="s">
        <v>246</v>
      </c>
      <c r="K21" s="12" t="s">
        <v>247</v>
      </c>
      <c r="L21" s="12" t="s">
        <v>248</v>
      </c>
      <c r="M21" s="12" t="s">
        <v>249</v>
      </c>
      <c r="N21" s="12" t="s">
        <v>250</v>
      </c>
      <c r="O21" s="12" t="s">
        <v>251</v>
      </c>
      <c r="P21" s="12" t="s">
        <v>252</v>
      </c>
      <c r="Q21" s="12" t="s">
        <v>253</v>
      </c>
      <c r="R21" s="12" t="s">
        <v>108</v>
      </c>
      <c r="S21" s="12" t="s">
        <v>73</v>
      </c>
      <c r="T21" s="12" t="s">
        <v>109</v>
      </c>
      <c r="U21" s="12" t="s">
        <v>109</v>
      </c>
      <c r="V21" s="12" t="s">
        <v>75</v>
      </c>
      <c r="W21" s="12" t="s">
        <v>76</v>
      </c>
      <c r="X21" s="12">
        <v>2024.05</v>
      </c>
      <c r="Y21" s="12">
        <v>2024.12</v>
      </c>
      <c r="Z21" s="12">
        <f t="shared" si="0"/>
        <v>3</v>
      </c>
      <c r="AA21" s="12">
        <v>3</v>
      </c>
      <c r="AB21" s="12"/>
      <c r="AC21" s="12"/>
      <c r="AD21" s="12"/>
      <c r="AE21" s="12">
        <v>10</v>
      </c>
      <c r="AF21" s="12">
        <v>10</v>
      </c>
      <c r="AG21" s="12" t="s">
        <v>77</v>
      </c>
      <c r="AH21" s="12" t="s">
        <v>77</v>
      </c>
      <c r="AI21" s="12" t="s">
        <v>77</v>
      </c>
      <c r="AJ21" s="12" t="s">
        <v>76</v>
      </c>
      <c r="AK21" s="12" t="s">
        <v>77</v>
      </c>
      <c r="AL21" s="12" t="s">
        <v>77</v>
      </c>
      <c r="AM21" s="12" t="s">
        <v>78</v>
      </c>
      <c r="AN21" s="12" t="s">
        <v>77</v>
      </c>
      <c r="AO21" s="12" t="s">
        <v>78</v>
      </c>
      <c r="AP21" s="12" t="s">
        <v>95</v>
      </c>
      <c r="AQ21" s="32">
        <v>48288385</v>
      </c>
    </row>
    <row r="22" s="2" customFormat="1" ht="84" spans="1:16383">
      <c r="A22" s="12">
        <v>15</v>
      </c>
      <c r="B22" s="12" t="s">
        <v>254</v>
      </c>
      <c r="C22" s="12" t="s">
        <v>255</v>
      </c>
      <c r="D22" s="12" t="s">
        <v>256</v>
      </c>
      <c r="E22" s="12" t="s">
        <v>257</v>
      </c>
      <c r="F22" s="12" t="s">
        <v>258</v>
      </c>
      <c r="G22" s="12" t="s">
        <v>61</v>
      </c>
      <c r="H22" s="12" t="s">
        <v>115</v>
      </c>
      <c r="I22" s="12" t="s">
        <v>259</v>
      </c>
      <c r="J22" s="12" t="s">
        <v>260</v>
      </c>
      <c r="K22" s="12" t="s">
        <v>261</v>
      </c>
      <c r="L22" s="12" t="s">
        <v>262</v>
      </c>
      <c r="M22" s="12" t="s">
        <v>263</v>
      </c>
      <c r="N22" s="12" t="s">
        <v>264</v>
      </c>
      <c r="O22" s="12" t="s">
        <v>265</v>
      </c>
      <c r="P22" s="12" t="s">
        <v>266</v>
      </c>
      <c r="Q22" s="12" t="s">
        <v>267</v>
      </c>
      <c r="R22" s="12" t="s">
        <v>268</v>
      </c>
      <c r="S22" s="12" t="s">
        <v>269</v>
      </c>
      <c r="T22" s="12" t="s">
        <v>161</v>
      </c>
      <c r="U22" s="12" t="s">
        <v>115</v>
      </c>
      <c r="V22" s="12" t="s">
        <v>75</v>
      </c>
      <c r="W22" s="12" t="s">
        <v>76</v>
      </c>
      <c r="X22" s="12">
        <v>2024.02</v>
      </c>
      <c r="Y22" s="12">
        <v>2024.12</v>
      </c>
      <c r="Z22" s="12">
        <f t="shared" si="0"/>
        <v>34.2</v>
      </c>
      <c r="AA22" s="12">
        <v>34.2</v>
      </c>
      <c r="AB22" s="12">
        <v>0</v>
      </c>
      <c r="AC22" s="12">
        <v>0</v>
      </c>
      <c r="AD22" s="12">
        <v>0</v>
      </c>
      <c r="AE22" s="12">
        <v>180</v>
      </c>
      <c r="AF22" s="12">
        <v>10</v>
      </c>
      <c r="AG22" s="12" t="s">
        <v>77</v>
      </c>
      <c r="AH22" s="12" t="s">
        <v>77</v>
      </c>
      <c r="AI22" s="12" t="s">
        <v>77</v>
      </c>
      <c r="AJ22" s="12" t="s">
        <v>76</v>
      </c>
      <c r="AK22" s="12" t="s">
        <v>77</v>
      </c>
      <c r="AL22" s="12" t="s">
        <v>77</v>
      </c>
      <c r="AM22" s="12" t="s">
        <v>78</v>
      </c>
      <c r="AN22" s="12" t="s">
        <v>77</v>
      </c>
      <c r="AO22" s="12" t="s">
        <v>78</v>
      </c>
      <c r="AP22" s="12" t="s">
        <v>270</v>
      </c>
      <c r="AQ22" s="32">
        <v>482288273</v>
      </c>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6"/>
    </row>
    <row r="23" s="2" customFormat="1" ht="264" spans="1:16383">
      <c r="A23" s="12">
        <v>16</v>
      </c>
      <c r="B23" s="12" t="s">
        <v>271</v>
      </c>
      <c r="C23" s="12" t="s">
        <v>272</v>
      </c>
      <c r="D23" s="12" t="s">
        <v>213</v>
      </c>
      <c r="E23" s="12" t="s">
        <v>273</v>
      </c>
      <c r="F23" s="12" t="s">
        <v>274</v>
      </c>
      <c r="G23" s="12" t="s">
        <v>61</v>
      </c>
      <c r="H23" s="12" t="s">
        <v>62</v>
      </c>
      <c r="I23" s="12" t="s">
        <v>275</v>
      </c>
      <c r="J23" s="12" t="s">
        <v>276</v>
      </c>
      <c r="K23" s="12" t="s">
        <v>277</v>
      </c>
      <c r="L23" s="12" t="s">
        <v>278</v>
      </c>
      <c r="M23" s="12" t="s">
        <v>279</v>
      </c>
      <c r="N23" s="12" t="s">
        <v>280</v>
      </c>
      <c r="O23" s="12" t="s">
        <v>281</v>
      </c>
      <c r="P23" s="12" t="s">
        <v>282</v>
      </c>
      <c r="Q23" s="12" t="s">
        <v>283</v>
      </c>
      <c r="R23" s="12" t="s">
        <v>93</v>
      </c>
      <c r="S23" s="12" t="s">
        <v>284</v>
      </c>
      <c r="T23" s="12" t="s">
        <v>285</v>
      </c>
      <c r="U23" s="12" t="s">
        <v>285</v>
      </c>
      <c r="V23" s="12" t="s">
        <v>75</v>
      </c>
      <c r="W23" s="12" t="s">
        <v>76</v>
      </c>
      <c r="X23" s="12">
        <v>2024.01</v>
      </c>
      <c r="Y23" s="12">
        <v>2024.12</v>
      </c>
      <c r="Z23" s="12">
        <f t="shared" si="0"/>
        <v>60</v>
      </c>
      <c r="AA23" s="12">
        <v>60</v>
      </c>
      <c r="AB23" s="12"/>
      <c r="AC23" s="12"/>
      <c r="AD23" s="12"/>
      <c r="AE23" s="12">
        <v>500</v>
      </c>
      <c r="AF23" s="12">
        <v>200</v>
      </c>
      <c r="AG23" s="12" t="s">
        <v>77</v>
      </c>
      <c r="AH23" s="12" t="s">
        <v>77</v>
      </c>
      <c r="AI23" s="12" t="s">
        <v>77</v>
      </c>
      <c r="AJ23" s="12" t="s">
        <v>76</v>
      </c>
      <c r="AK23" s="12" t="s">
        <v>77</v>
      </c>
      <c r="AL23" s="12" t="s">
        <v>77</v>
      </c>
      <c r="AM23" s="12" t="s">
        <v>78</v>
      </c>
      <c r="AN23" s="12" t="s">
        <v>77</v>
      </c>
      <c r="AO23" s="12" t="s">
        <v>78</v>
      </c>
      <c r="AP23" s="12" t="s">
        <v>286</v>
      </c>
      <c r="AQ23" s="32" t="s">
        <v>287</v>
      </c>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6"/>
    </row>
    <row r="24" s="4" customFormat="1" ht="409.5" spans="1:16383">
      <c r="A24" s="12">
        <v>17</v>
      </c>
      <c r="B24" s="12" t="s">
        <v>288</v>
      </c>
      <c r="C24" s="12" t="s">
        <v>111</v>
      </c>
      <c r="D24" s="12" t="s">
        <v>213</v>
      </c>
      <c r="E24" s="12" t="s">
        <v>289</v>
      </c>
      <c r="F24" s="14" t="s">
        <v>290</v>
      </c>
      <c r="G24" s="12" t="s">
        <v>61</v>
      </c>
      <c r="H24" s="12" t="s">
        <v>291</v>
      </c>
      <c r="I24" s="14" t="s">
        <v>292</v>
      </c>
      <c r="J24" s="14" t="s">
        <v>293</v>
      </c>
      <c r="K24" s="14" t="s">
        <v>294</v>
      </c>
      <c r="L24" s="14" t="s">
        <v>295</v>
      </c>
      <c r="M24" s="12" t="s">
        <v>67</v>
      </c>
      <c r="N24" s="12" t="s">
        <v>296</v>
      </c>
      <c r="O24" s="15" t="s">
        <v>297</v>
      </c>
      <c r="P24" s="15" t="s">
        <v>298</v>
      </c>
      <c r="Q24" s="15" t="s">
        <v>299</v>
      </c>
      <c r="R24" s="12" t="s">
        <v>300</v>
      </c>
      <c r="S24" s="12" t="s">
        <v>73</v>
      </c>
      <c r="T24" s="12" t="s">
        <v>301</v>
      </c>
      <c r="U24" s="12" t="s">
        <v>302</v>
      </c>
      <c r="V24" s="12" t="s">
        <v>75</v>
      </c>
      <c r="W24" s="12" t="s">
        <v>76</v>
      </c>
      <c r="X24" s="12">
        <v>2024.1</v>
      </c>
      <c r="Y24" s="12">
        <v>2024.9</v>
      </c>
      <c r="Z24" s="12">
        <f t="shared" si="0"/>
        <v>370</v>
      </c>
      <c r="AA24" s="12">
        <v>140</v>
      </c>
      <c r="AB24" s="12"/>
      <c r="AC24" s="12">
        <v>40</v>
      </c>
      <c r="AD24" s="12">
        <v>190</v>
      </c>
      <c r="AE24" s="12">
        <v>550</v>
      </c>
      <c r="AF24" s="12">
        <v>47</v>
      </c>
      <c r="AG24" s="12" t="s">
        <v>77</v>
      </c>
      <c r="AH24" s="12" t="s">
        <v>77</v>
      </c>
      <c r="AI24" s="12" t="s">
        <v>77</v>
      </c>
      <c r="AJ24" s="12" t="s">
        <v>76</v>
      </c>
      <c r="AK24" s="12" t="s">
        <v>77</v>
      </c>
      <c r="AL24" s="12" t="s">
        <v>77</v>
      </c>
      <c r="AM24" s="12" t="s">
        <v>78</v>
      </c>
      <c r="AN24" s="12" t="s">
        <v>76</v>
      </c>
      <c r="AO24" s="12" t="s">
        <v>303</v>
      </c>
      <c r="AP24" s="12" t="s">
        <v>304</v>
      </c>
      <c r="AQ24" s="32" t="s">
        <v>305</v>
      </c>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c r="XFC24" s="6"/>
    </row>
    <row r="25" s="2" customFormat="1" ht="168" spans="1:16383">
      <c r="A25" s="12">
        <v>18</v>
      </c>
      <c r="B25" s="12" t="s">
        <v>306</v>
      </c>
      <c r="C25" s="12" t="s">
        <v>111</v>
      </c>
      <c r="D25" s="12" t="s">
        <v>112</v>
      </c>
      <c r="E25" s="12" t="s">
        <v>307</v>
      </c>
      <c r="F25" s="12" t="s">
        <v>308</v>
      </c>
      <c r="G25" s="12" t="s">
        <v>61</v>
      </c>
      <c r="H25" s="12" t="s">
        <v>309</v>
      </c>
      <c r="I25" s="12" t="s">
        <v>310</v>
      </c>
      <c r="J25" s="12" t="s">
        <v>311</v>
      </c>
      <c r="K25" s="12" t="s">
        <v>312</v>
      </c>
      <c r="L25" s="12" t="s">
        <v>313</v>
      </c>
      <c r="M25" s="12" t="s">
        <v>279</v>
      </c>
      <c r="N25" s="12" t="s">
        <v>280</v>
      </c>
      <c r="O25" s="12" t="s">
        <v>314</v>
      </c>
      <c r="P25" s="12" t="s">
        <v>315</v>
      </c>
      <c r="Q25" s="12" t="s">
        <v>316</v>
      </c>
      <c r="R25" s="12" t="s">
        <v>317</v>
      </c>
      <c r="S25" s="12" t="s">
        <v>284</v>
      </c>
      <c r="T25" s="12" t="s">
        <v>301</v>
      </c>
      <c r="U25" s="12" t="s">
        <v>301</v>
      </c>
      <c r="V25" s="12" t="s">
        <v>75</v>
      </c>
      <c r="W25" s="12" t="s">
        <v>76</v>
      </c>
      <c r="X25" s="12">
        <v>2024.3</v>
      </c>
      <c r="Y25" s="12">
        <v>2024.12</v>
      </c>
      <c r="Z25" s="12">
        <f t="shared" si="0"/>
        <v>9.327</v>
      </c>
      <c r="AA25" s="12">
        <f>9.9327-0.6057</f>
        <v>9.327</v>
      </c>
      <c r="AB25" s="12">
        <v>0</v>
      </c>
      <c r="AC25" s="12">
        <v>0</v>
      </c>
      <c r="AD25" s="12">
        <v>0</v>
      </c>
      <c r="AE25" s="12">
        <v>100</v>
      </c>
      <c r="AF25" s="12">
        <v>30</v>
      </c>
      <c r="AG25" s="12" t="s">
        <v>77</v>
      </c>
      <c r="AH25" s="12" t="s">
        <v>77</v>
      </c>
      <c r="AI25" s="12" t="s">
        <v>77</v>
      </c>
      <c r="AJ25" s="12" t="s">
        <v>76</v>
      </c>
      <c r="AK25" s="12" t="s">
        <v>77</v>
      </c>
      <c r="AL25" s="12" t="s">
        <v>77</v>
      </c>
      <c r="AM25" s="12" t="s">
        <v>78</v>
      </c>
      <c r="AN25" s="12" t="s">
        <v>76</v>
      </c>
      <c r="AO25" s="12" t="s">
        <v>78</v>
      </c>
      <c r="AP25" s="12" t="s">
        <v>318</v>
      </c>
      <c r="AQ25" s="32" t="s">
        <v>287</v>
      </c>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2" customFormat="1" ht="409.5" spans="1:16383">
      <c r="A26" s="12">
        <v>19</v>
      </c>
      <c r="B26" s="12" t="s">
        <v>319</v>
      </c>
      <c r="C26" s="12" t="s">
        <v>111</v>
      </c>
      <c r="D26" s="12" t="s">
        <v>320</v>
      </c>
      <c r="E26" s="12" t="s">
        <v>321</v>
      </c>
      <c r="F26" s="12" t="s">
        <v>322</v>
      </c>
      <c r="G26" s="12" t="s">
        <v>61</v>
      </c>
      <c r="H26" s="12" t="s">
        <v>323</v>
      </c>
      <c r="I26" s="12" t="s">
        <v>324</v>
      </c>
      <c r="J26" s="12" t="s">
        <v>325</v>
      </c>
      <c r="K26" s="12" t="s">
        <v>326</v>
      </c>
      <c r="L26" s="12" t="s">
        <v>327</v>
      </c>
      <c r="M26" s="12" t="s">
        <v>192</v>
      </c>
      <c r="N26" s="12" t="s">
        <v>193</v>
      </c>
      <c r="O26" s="12">
        <v>123.2</v>
      </c>
      <c r="P26" s="12" t="s">
        <v>328</v>
      </c>
      <c r="Q26" s="12" t="s">
        <v>329</v>
      </c>
      <c r="R26" s="12" t="s">
        <v>300</v>
      </c>
      <c r="S26" s="12" t="s">
        <v>330</v>
      </c>
      <c r="T26" s="12" t="s">
        <v>331</v>
      </c>
      <c r="U26" s="12" t="s">
        <v>331</v>
      </c>
      <c r="V26" s="12" t="s">
        <v>75</v>
      </c>
      <c r="W26" s="12" t="s">
        <v>76</v>
      </c>
      <c r="X26" s="12">
        <v>2024.1</v>
      </c>
      <c r="Y26" s="12">
        <v>2024.8</v>
      </c>
      <c r="Z26" s="12">
        <f t="shared" si="0"/>
        <v>60</v>
      </c>
      <c r="AA26" s="12">
        <v>60</v>
      </c>
      <c r="AB26" s="12">
        <v>0</v>
      </c>
      <c r="AC26" s="12">
        <v>0</v>
      </c>
      <c r="AD26" s="12">
        <v>0</v>
      </c>
      <c r="AE26" s="12">
        <v>33000</v>
      </c>
      <c r="AF26" s="12">
        <v>300</v>
      </c>
      <c r="AG26" s="12" t="s">
        <v>77</v>
      </c>
      <c r="AH26" s="12" t="s">
        <v>77</v>
      </c>
      <c r="AI26" s="12" t="s">
        <v>77</v>
      </c>
      <c r="AJ26" s="12" t="s">
        <v>76</v>
      </c>
      <c r="AK26" s="12" t="s">
        <v>76</v>
      </c>
      <c r="AL26" s="12" t="s">
        <v>77</v>
      </c>
      <c r="AM26" s="12" t="s">
        <v>78</v>
      </c>
      <c r="AN26" s="12" t="s">
        <v>77</v>
      </c>
      <c r="AO26" s="12" t="s">
        <v>78</v>
      </c>
      <c r="AP26" s="12" t="s">
        <v>332</v>
      </c>
      <c r="AQ26" s="32" t="s">
        <v>333</v>
      </c>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2" customFormat="1" ht="348" spans="1:16383">
      <c r="A27" s="12">
        <v>20</v>
      </c>
      <c r="B27" s="15" t="s">
        <v>334</v>
      </c>
      <c r="C27" s="15" t="s">
        <v>111</v>
      </c>
      <c r="D27" s="15" t="s">
        <v>335</v>
      </c>
      <c r="E27" s="12" t="s">
        <v>336</v>
      </c>
      <c r="F27" s="12" t="s">
        <v>337</v>
      </c>
      <c r="G27" s="12" t="s">
        <v>61</v>
      </c>
      <c r="H27" s="12" t="s">
        <v>338</v>
      </c>
      <c r="I27" s="12" t="s">
        <v>339</v>
      </c>
      <c r="J27" s="12" t="s">
        <v>340</v>
      </c>
      <c r="K27" s="14" t="s">
        <v>341</v>
      </c>
      <c r="L27" s="14" t="s">
        <v>341</v>
      </c>
      <c r="M27" s="12" t="s">
        <v>67</v>
      </c>
      <c r="N27" s="12" t="s">
        <v>280</v>
      </c>
      <c r="O27" s="12" t="s">
        <v>342</v>
      </c>
      <c r="P27" s="12" t="s">
        <v>343</v>
      </c>
      <c r="Q27" s="12" t="s">
        <v>344</v>
      </c>
      <c r="R27" s="12" t="s">
        <v>108</v>
      </c>
      <c r="S27" s="12" t="s">
        <v>345</v>
      </c>
      <c r="T27" s="12" t="s">
        <v>346</v>
      </c>
      <c r="U27" s="12" t="s">
        <v>346</v>
      </c>
      <c r="V27" s="12" t="s">
        <v>75</v>
      </c>
      <c r="W27" s="12" t="s">
        <v>76</v>
      </c>
      <c r="X27" s="12">
        <v>2024.02</v>
      </c>
      <c r="Y27" s="12">
        <v>2024.11</v>
      </c>
      <c r="Z27" s="12">
        <f t="shared" si="0"/>
        <v>6</v>
      </c>
      <c r="AA27" s="12">
        <v>6</v>
      </c>
      <c r="AB27" s="12">
        <v>0</v>
      </c>
      <c r="AC27" s="12">
        <v>0</v>
      </c>
      <c r="AD27" s="12">
        <v>0</v>
      </c>
      <c r="AE27" s="12">
        <v>100</v>
      </c>
      <c r="AF27" s="12">
        <v>10</v>
      </c>
      <c r="AG27" s="12" t="s">
        <v>77</v>
      </c>
      <c r="AH27" s="12" t="s">
        <v>77</v>
      </c>
      <c r="AI27" s="12" t="s">
        <v>77</v>
      </c>
      <c r="AJ27" s="12" t="s">
        <v>76</v>
      </c>
      <c r="AK27" s="12" t="s">
        <v>77</v>
      </c>
      <c r="AL27" s="12" t="s">
        <v>77</v>
      </c>
      <c r="AM27" s="12"/>
      <c r="AN27" s="12" t="s">
        <v>77</v>
      </c>
      <c r="AO27" s="12"/>
      <c r="AP27" s="12" t="s">
        <v>347</v>
      </c>
      <c r="AQ27" s="32" t="s">
        <v>348</v>
      </c>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c r="XFC27" s="6"/>
    </row>
    <row r="28" s="2" customFormat="1" ht="204" spans="1:16383">
      <c r="A28" s="12">
        <v>21</v>
      </c>
      <c r="B28" s="15" t="s">
        <v>349</v>
      </c>
      <c r="C28" s="15" t="s">
        <v>350</v>
      </c>
      <c r="D28" s="15" t="s">
        <v>351</v>
      </c>
      <c r="E28" s="12" t="s">
        <v>352</v>
      </c>
      <c r="F28" s="12" t="s">
        <v>353</v>
      </c>
      <c r="G28" s="12" t="s">
        <v>61</v>
      </c>
      <c r="H28" s="12" t="s">
        <v>354</v>
      </c>
      <c r="I28" s="12" t="s">
        <v>355</v>
      </c>
      <c r="J28" s="14" t="s">
        <v>356</v>
      </c>
      <c r="K28" s="12" t="s">
        <v>353</v>
      </c>
      <c r="L28" s="12" t="s">
        <v>357</v>
      </c>
      <c r="M28" s="12" t="s">
        <v>67</v>
      </c>
      <c r="N28" s="12" t="s">
        <v>280</v>
      </c>
      <c r="O28" s="12" t="s">
        <v>358</v>
      </c>
      <c r="P28" s="12" t="s">
        <v>359</v>
      </c>
      <c r="Q28" s="12" t="s">
        <v>360</v>
      </c>
      <c r="R28" s="12" t="s">
        <v>108</v>
      </c>
      <c r="S28" s="12" t="s">
        <v>345</v>
      </c>
      <c r="T28" s="12" t="s">
        <v>346</v>
      </c>
      <c r="U28" s="12" t="s">
        <v>115</v>
      </c>
      <c r="V28" s="12" t="s">
        <v>75</v>
      </c>
      <c r="W28" s="12" t="s">
        <v>76</v>
      </c>
      <c r="X28" s="12">
        <v>2024.02</v>
      </c>
      <c r="Y28" s="12">
        <v>2024.11</v>
      </c>
      <c r="Z28" s="12">
        <f t="shared" si="0"/>
        <v>10</v>
      </c>
      <c r="AA28" s="12">
        <v>10</v>
      </c>
      <c r="AB28" s="12">
        <v>0</v>
      </c>
      <c r="AC28" s="12">
        <v>0</v>
      </c>
      <c r="AD28" s="12">
        <v>0</v>
      </c>
      <c r="AE28" s="12">
        <v>500</v>
      </c>
      <c r="AF28" s="12">
        <v>5</v>
      </c>
      <c r="AG28" s="12" t="s">
        <v>77</v>
      </c>
      <c r="AH28" s="12" t="s">
        <v>77</v>
      </c>
      <c r="AI28" s="12" t="s">
        <v>77</v>
      </c>
      <c r="AJ28" s="12" t="s">
        <v>76</v>
      </c>
      <c r="AK28" s="12" t="s">
        <v>77</v>
      </c>
      <c r="AL28" s="12" t="s">
        <v>77</v>
      </c>
      <c r="AM28" s="12"/>
      <c r="AN28" s="12" t="s">
        <v>77</v>
      </c>
      <c r="AO28" s="12"/>
      <c r="AP28" s="41" t="s">
        <v>361</v>
      </c>
      <c r="AQ28" s="32" t="s">
        <v>362</v>
      </c>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6"/>
      <c r="XEZ28" s="6"/>
      <c r="XFA28" s="6"/>
      <c r="XFB28" s="6"/>
      <c r="XFC28" s="6"/>
    </row>
    <row r="29" s="2" customFormat="1" ht="216" spans="1:16383">
      <c r="A29" s="12">
        <v>22</v>
      </c>
      <c r="B29" s="12" t="s">
        <v>363</v>
      </c>
      <c r="C29" s="12" t="s">
        <v>111</v>
      </c>
      <c r="D29" s="12" t="s">
        <v>335</v>
      </c>
      <c r="E29" s="12" t="s">
        <v>364</v>
      </c>
      <c r="F29" s="12" t="s">
        <v>365</v>
      </c>
      <c r="G29" s="12" t="s">
        <v>61</v>
      </c>
      <c r="H29" s="12" t="s">
        <v>366</v>
      </c>
      <c r="I29" s="12" t="s">
        <v>367</v>
      </c>
      <c r="J29" s="12" t="s">
        <v>368</v>
      </c>
      <c r="K29" s="12" t="s">
        <v>369</v>
      </c>
      <c r="L29" s="12" t="s">
        <v>370</v>
      </c>
      <c r="M29" s="12" t="s">
        <v>371</v>
      </c>
      <c r="N29" s="12" t="s">
        <v>221</v>
      </c>
      <c r="O29" s="12" t="s">
        <v>372</v>
      </c>
      <c r="P29" s="12" t="s">
        <v>373</v>
      </c>
      <c r="Q29" s="12" t="s">
        <v>374</v>
      </c>
      <c r="R29" s="12" t="s">
        <v>108</v>
      </c>
      <c r="S29" s="12" t="s">
        <v>375</v>
      </c>
      <c r="T29" s="12" t="s">
        <v>161</v>
      </c>
      <c r="U29" s="12" t="s">
        <v>376</v>
      </c>
      <c r="V29" s="12" t="s">
        <v>75</v>
      </c>
      <c r="W29" s="12" t="s">
        <v>76</v>
      </c>
      <c r="X29" s="27">
        <v>2024.02</v>
      </c>
      <c r="Y29" s="27">
        <v>2024.11</v>
      </c>
      <c r="Z29" s="12">
        <f t="shared" si="0"/>
        <v>36.774</v>
      </c>
      <c r="AA29" s="12">
        <v>36.774</v>
      </c>
      <c r="AB29" s="12">
        <v>0</v>
      </c>
      <c r="AC29" s="12">
        <v>0</v>
      </c>
      <c r="AD29" s="12">
        <v>0</v>
      </c>
      <c r="AE29" s="12">
        <v>531</v>
      </c>
      <c r="AF29" s="12">
        <v>531</v>
      </c>
      <c r="AG29" s="12" t="s">
        <v>77</v>
      </c>
      <c r="AH29" s="12" t="s">
        <v>77</v>
      </c>
      <c r="AI29" s="12" t="s">
        <v>77</v>
      </c>
      <c r="AJ29" s="12" t="s">
        <v>76</v>
      </c>
      <c r="AK29" s="12" t="s">
        <v>77</v>
      </c>
      <c r="AL29" s="12" t="s">
        <v>77</v>
      </c>
      <c r="AM29" s="12" t="s">
        <v>377</v>
      </c>
      <c r="AN29" s="12" t="s">
        <v>77</v>
      </c>
      <c r="AO29" s="12" t="s">
        <v>377</v>
      </c>
      <c r="AP29" s="12" t="s">
        <v>378</v>
      </c>
      <c r="AQ29" s="32" t="s">
        <v>379</v>
      </c>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row>
    <row r="30" s="4" customFormat="1" ht="192" spans="1:43">
      <c r="A30" s="12">
        <v>23</v>
      </c>
      <c r="B30" s="12" t="s">
        <v>380</v>
      </c>
      <c r="C30" s="16" t="s">
        <v>111</v>
      </c>
      <c r="D30" s="16" t="s">
        <v>335</v>
      </c>
      <c r="E30" s="16" t="s">
        <v>381</v>
      </c>
      <c r="F30" s="16" t="s">
        <v>382</v>
      </c>
      <c r="G30" s="16" t="s">
        <v>61</v>
      </c>
      <c r="H30" s="16" t="s">
        <v>383</v>
      </c>
      <c r="I30" s="16" t="s">
        <v>384</v>
      </c>
      <c r="J30" s="16" t="s">
        <v>385</v>
      </c>
      <c r="K30" s="16" t="s">
        <v>386</v>
      </c>
      <c r="L30" s="16" t="s">
        <v>387</v>
      </c>
      <c r="M30" s="16" t="s">
        <v>220</v>
      </c>
      <c r="N30" s="16" t="s">
        <v>221</v>
      </c>
      <c r="O30" s="16" t="s">
        <v>388</v>
      </c>
      <c r="P30" s="16" t="s">
        <v>389</v>
      </c>
      <c r="Q30" s="16" t="s">
        <v>390</v>
      </c>
      <c r="R30" s="16" t="s">
        <v>108</v>
      </c>
      <c r="S30" s="16" t="s">
        <v>391</v>
      </c>
      <c r="T30" s="16" t="s">
        <v>109</v>
      </c>
      <c r="U30" s="16" t="s">
        <v>392</v>
      </c>
      <c r="V30" s="16" t="s">
        <v>75</v>
      </c>
      <c r="W30" s="16" t="s">
        <v>76</v>
      </c>
      <c r="X30" s="16">
        <v>2024.03</v>
      </c>
      <c r="Y30" s="16">
        <v>2024.08</v>
      </c>
      <c r="Z30" s="12">
        <f t="shared" si="0"/>
        <v>25.122</v>
      </c>
      <c r="AA30" s="16">
        <v>25.122</v>
      </c>
      <c r="AB30" s="16">
        <v>0</v>
      </c>
      <c r="AC30" s="16">
        <v>0</v>
      </c>
      <c r="AD30" s="16">
        <v>0</v>
      </c>
      <c r="AE30" s="16">
        <v>250</v>
      </c>
      <c r="AF30" s="16">
        <v>250</v>
      </c>
      <c r="AG30" s="16" t="s">
        <v>77</v>
      </c>
      <c r="AH30" s="16" t="s">
        <v>77</v>
      </c>
      <c r="AI30" s="16" t="s">
        <v>77</v>
      </c>
      <c r="AJ30" s="16" t="s">
        <v>76</v>
      </c>
      <c r="AK30" s="16" t="s">
        <v>77</v>
      </c>
      <c r="AL30" s="16" t="s">
        <v>77</v>
      </c>
      <c r="AM30" s="16" t="s">
        <v>78</v>
      </c>
      <c r="AN30" s="16" t="s">
        <v>77</v>
      </c>
      <c r="AO30" s="16" t="s">
        <v>78</v>
      </c>
      <c r="AP30" s="38" t="s">
        <v>393</v>
      </c>
      <c r="AQ30" s="12">
        <v>48332331</v>
      </c>
    </row>
    <row r="31" s="2" customFormat="1" ht="264" spans="1:16383">
      <c r="A31" s="12">
        <v>24</v>
      </c>
      <c r="B31" s="12" t="s">
        <v>394</v>
      </c>
      <c r="C31" s="16" t="s">
        <v>272</v>
      </c>
      <c r="D31" s="16" t="s">
        <v>335</v>
      </c>
      <c r="E31" s="16" t="s">
        <v>381</v>
      </c>
      <c r="F31" s="14" t="s">
        <v>395</v>
      </c>
      <c r="G31" s="16" t="s">
        <v>61</v>
      </c>
      <c r="H31" s="16" t="s">
        <v>396</v>
      </c>
      <c r="I31" s="12" t="s">
        <v>397</v>
      </c>
      <c r="J31" s="16" t="s">
        <v>398</v>
      </c>
      <c r="K31" s="16" t="s">
        <v>399</v>
      </c>
      <c r="L31" s="16" t="s">
        <v>400</v>
      </c>
      <c r="M31" s="16" t="s">
        <v>401</v>
      </c>
      <c r="N31" s="16" t="s">
        <v>221</v>
      </c>
      <c r="O31" s="16" t="s">
        <v>402</v>
      </c>
      <c r="P31" s="16" t="s">
        <v>403</v>
      </c>
      <c r="Q31" s="16" t="s">
        <v>404</v>
      </c>
      <c r="R31" s="16" t="s">
        <v>108</v>
      </c>
      <c r="S31" s="16" t="s">
        <v>73</v>
      </c>
      <c r="T31" s="16" t="s">
        <v>405</v>
      </c>
      <c r="U31" s="16" t="s">
        <v>406</v>
      </c>
      <c r="V31" s="16" t="s">
        <v>75</v>
      </c>
      <c r="W31" s="16" t="s">
        <v>76</v>
      </c>
      <c r="X31" s="16">
        <v>2024.01</v>
      </c>
      <c r="Y31" s="16">
        <v>2024.12</v>
      </c>
      <c r="Z31" s="12">
        <f t="shared" si="0"/>
        <v>29.774</v>
      </c>
      <c r="AA31" s="16">
        <v>29.774</v>
      </c>
      <c r="AB31" s="16">
        <v>0</v>
      </c>
      <c r="AC31" s="16">
        <v>0</v>
      </c>
      <c r="AD31" s="16">
        <v>0</v>
      </c>
      <c r="AE31" s="16">
        <v>413</v>
      </c>
      <c r="AF31" s="16">
        <v>413</v>
      </c>
      <c r="AG31" s="16" t="s">
        <v>77</v>
      </c>
      <c r="AH31" s="16" t="s">
        <v>77</v>
      </c>
      <c r="AI31" s="16" t="s">
        <v>77</v>
      </c>
      <c r="AJ31" s="16" t="s">
        <v>76</v>
      </c>
      <c r="AK31" s="16" t="s">
        <v>77</v>
      </c>
      <c r="AL31" s="16" t="s">
        <v>77</v>
      </c>
      <c r="AM31" s="16" t="s">
        <v>77</v>
      </c>
      <c r="AN31" s="16" t="s">
        <v>77</v>
      </c>
      <c r="AO31" s="16" t="s">
        <v>77</v>
      </c>
      <c r="AP31" s="16" t="s">
        <v>407</v>
      </c>
      <c r="AQ31" s="32" t="s">
        <v>408</v>
      </c>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4" customFormat="1" ht="264" spans="1:43">
      <c r="A32" s="12">
        <v>25</v>
      </c>
      <c r="B32" s="12" t="s">
        <v>409</v>
      </c>
      <c r="C32" s="12" t="s">
        <v>272</v>
      </c>
      <c r="D32" s="12" t="s">
        <v>335</v>
      </c>
      <c r="E32" s="12" t="s">
        <v>381</v>
      </c>
      <c r="F32" s="14" t="s">
        <v>395</v>
      </c>
      <c r="G32" s="12" t="s">
        <v>61</v>
      </c>
      <c r="H32" s="12" t="s">
        <v>410</v>
      </c>
      <c r="I32" s="12" t="s">
        <v>411</v>
      </c>
      <c r="J32" s="14" t="s">
        <v>412</v>
      </c>
      <c r="K32" s="14" t="s">
        <v>413</v>
      </c>
      <c r="L32" s="12" t="s">
        <v>414</v>
      </c>
      <c r="M32" s="12" t="s">
        <v>415</v>
      </c>
      <c r="N32" s="12" t="s">
        <v>416</v>
      </c>
      <c r="O32" s="12" t="s">
        <v>417</v>
      </c>
      <c r="P32" s="12" t="s">
        <v>418</v>
      </c>
      <c r="Q32" s="12" t="s">
        <v>419</v>
      </c>
      <c r="R32" s="12" t="s">
        <v>108</v>
      </c>
      <c r="S32" s="12" t="s">
        <v>420</v>
      </c>
      <c r="T32" s="12" t="s">
        <v>109</v>
      </c>
      <c r="U32" s="12" t="s">
        <v>421</v>
      </c>
      <c r="V32" s="12" t="s">
        <v>75</v>
      </c>
      <c r="W32" s="12" t="s">
        <v>76</v>
      </c>
      <c r="X32" s="12" t="s">
        <v>422</v>
      </c>
      <c r="Y32" s="32" t="s">
        <v>423</v>
      </c>
      <c r="Z32" s="12">
        <f t="shared" si="0"/>
        <v>49.06</v>
      </c>
      <c r="AA32" s="12">
        <v>49.06</v>
      </c>
      <c r="AB32" s="12">
        <v>0</v>
      </c>
      <c r="AC32" s="12">
        <v>0</v>
      </c>
      <c r="AD32" s="12">
        <v>0</v>
      </c>
      <c r="AE32" s="12">
        <v>754</v>
      </c>
      <c r="AF32" s="12">
        <v>754</v>
      </c>
      <c r="AG32" s="12" t="s">
        <v>77</v>
      </c>
      <c r="AH32" s="12" t="s">
        <v>77</v>
      </c>
      <c r="AI32" s="12" t="s">
        <v>77</v>
      </c>
      <c r="AJ32" s="12" t="s">
        <v>76</v>
      </c>
      <c r="AK32" s="12" t="s">
        <v>77</v>
      </c>
      <c r="AL32" s="12" t="s">
        <v>77</v>
      </c>
      <c r="AM32" s="12" t="s">
        <v>377</v>
      </c>
      <c r="AN32" s="12" t="s">
        <v>77</v>
      </c>
      <c r="AO32" s="12" t="s">
        <v>377</v>
      </c>
      <c r="AP32" s="12" t="s">
        <v>424</v>
      </c>
      <c r="AQ32" s="12" t="s">
        <v>425</v>
      </c>
    </row>
    <row r="33" s="4" customFormat="1" ht="264" spans="1:43">
      <c r="A33" s="12">
        <v>26</v>
      </c>
      <c r="B33" s="12" t="s">
        <v>426</v>
      </c>
      <c r="C33" s="16" t="s">
        <v>272</v>
      </c>
      <c r="D33" s="16" t="s">
        <v>335</v>
      </c>
      <c r="E33" s="16" t="s">
        <v>381</v>
      </c>
      <c r="F33" s="14" t="s">
        <v>395</v>
      </c>
      <c r="G33" s="16" t="s">
        <v>61</v>
      </c>
      <c r="H33" s="16" t="s">
        <v>427</v>
      </c>
      <c r="I33" s="12" t="s">
        <v>428</v>
      </c>
      <c r="J33" s="16" t="s">
        <v>429</v>
      </c>
      <c r="K33" s="16" t="s">
        <v>430</v>
      </c>
      <c r="L33" s="16" t="s">
        <v>431</v>
      </c>
      <c r="M33" s="16" t="s">
        <v>220</v>
      </c>
      <c r="N33" s="16" t="s">
        <v>221</v>
      </c>
      <c r="O33" s="16" t="s">
        <v>432</v>
      </c>
      <c r="P33" s="16" t="s">
        <v>433</v>
      </c>
      <c r="Q33" s="16" t="s">
        <v>434</v>
      </c>
      <c r="R33" s="16" t="s">
        <v>108</v>
      </c>
      <c r="S33" s="16" t="s">
        <v>73</v>
      </c>
      <c r="T33" s="16" t="s">
        <v>109</v>
      </c>
      <c r="U33" s="16" t="s">
        <v>435</v>
      </c>
      <c r="V33" s="16" t="s">
        <v>75</v>
      </c>
      <c r="W33" s="16" t="s">
        <v>76</v>
      </c>
      <c r="X33" s="28">
        <v>45292</v>
      </c>
      <c r="Y33" s="28">
        <v>45627</v>
      </c>
      <c r="Z33" s="12">
        <f t="shared" si="0"/>
        <v>84.032</v>
      </c>
      <c r="AA33" s="16">
        <v>84.032</v>
      </c>
      <c r="AB33" s="36">
        <v>0</v>
      </c>
      <c r="AC33" s="36">
        <v>0</v>
      </c>
      <c r="AD33" s="36">
        <v>0</v>
      </c>
      <c r="AE33" s="16">
        <v>1197</v>
      </c>
      <c r="AF33" s="16">
        <v>1197</v>
      </c>
      <c r="AG33" s="16" t="s">
        <v>77</v>
      </c>
      <c r="AH33" s="16" t="s">
        <v>77</v>
      </c>
      <c r="AI33" s="16" t="s">
        <v>77</v>
      </c>
      <c r="AJ33" s="16" t="s">
        <v>76</v>
      </c>
      <c r="AK33" s="16" t="s">
        <v>77</v>
      </c>
      <c r="AL33" s="16" t="s">
        <v>77</v>
      </c>
      <c r="AM33" s="16" t="s">
        <v>78</v>
      </c>
      <c r="AN33" s="16" t="s">
        <v>77</v>
      </c>
      <c r="AO33" s="16" t="s">
        <v>78</v>
      </c>
      <c r="AP33" s="16" t="s">
        <v>436</v>
      </c>
      <c r="AQ33" s="38">
        <v>15025612277</v>
      </c>
    </row>
    <row r="34" s="4" customFormat="1" ht="264" spans="1:43">
      <c r="A34" s="12">
        <v>27</v>
      </c>
      <c r="B34" s="12" t="s">
        <v>437</v>
      </c>
      <c r="C34" s="12" t="s">
        <v>111</v>
      </c>
      <c r="D34" s="12" t="s">
        <v>112</v>
      </c>
      <c r="E34" s="12" t="s">
        <v>381</v>
      </c>
      <c r="F34" s="14" t="s">
        <v>395</v>
      </c>
      <c r="G34" s="12" t="s">
        <v>61</v>
      </c>
      <c r="H34" s="12" t="s">
        <v>438</v>
      </c>
      <c r="I34" s="12" t="s">
        <v>439</v>
      </c>
      <c r="J34" s="12" t="s">
        <v>440</v>
      </c>
      <c r="K34" s="12" t="s">
        <v>441</v>
      </c>
      <c r="L34" s="12" t="s">
        <v>441</v>
      </c>
      <c r="M34" s="12" t="s">
        <v>67</v>
      </c>
      <c r="N34" s="12" t="s">
        <v>280</v>
      </c>
      <c r="O34" s="12" t="s">
        <v>442</v>
      </c>
      <c r="P34" s="12" t="s">
        <v>443</v>
      </c>
      <c r="Q34" s="12" t="s">
        <v>444</v>
      </c>
      <c r="R34" s="12" t="s">
        <v>108</v>
      </c>
      <c r="S34" s="29" t="s">
        <v>445</v>
      </c>
      <c r="T34" s="12" t="s">
        <v>109</v>
      </c>
      <c r="U34" s="12" t="s">
        <v>446</v>
      </c>
      <c r="V34" s="30" t="s">
        <v>75</v>
      </c>
      <c r="W34" s="30" t="s">
        <v>76</v>
      </c>
      <c r="X34" s="12">
        <v>2024.01</v>
      </c>
      <c r="Y34" s="12">
        <v>2024.8</v>
      </c>
      <c r="Z34" s="12">
        <f t="shared" si="0"/>
        <v>109.401</v>
      </c>
      <c r="AA34" s="12">
        <v>109.401</v>
      </c>
      <c r="AB34" s="12"/>
      <c r="AC34" s="12"/>
      <c r="AD34" s="12"/>
      <c r="AE34" s="12">
        <v>1600</v>
      </c>
      <c r="AF34" s="12">
        <v>1600</v>
      </c>
      <c r="AG34" s="12" t="s">
        <v>77</v>
      </c>
      <c r="AH34" s="12" t="s">
        <v>77</v>
      </c>
      <c r="AI34" s="12" t="s">
        <v>77</v>
      </c>
      <c r="AJ34" s="12" t="s">
        <v>77</v>
      </c>
      <c r="AK34" s="12" t="s">
        <v>77</v>
      </c>
      <c r="AL34" s="12" t="s">
        <v>77</v>
      </c>
      <c r="AM34" s="40" t="s">
        <v>377</v>
      </c>
      <c r="AN34" s="12" t="s">
        <v>77</v>
      </c>
      <c r="AO34" s="40" t="s">
        <v>377</v>
      </c>
      <c r="AP34" s="42" t="s">
        <v>447</v>
      </c>
      <c r="AQ34" s="32" t="s">
        <v>448</v>
      </c>
    </row>
    <row r="35" s="2" customFormat="1" ht="264" spans="1:16383">
      <c r="A35" s="12">
        <v>28</v>
      </c>
      <c r="B35" s="12" t="s">
        <v>449</v>
      </c>
      <c r="C35" s="12" t="s">
        <v>272</v>
      </c>
      <c r="D35" s="12" t="s">
        <v>335</v>
      </c>
      <c r="E35" s="12" t="s">
        <v>381</v>
      </c>
      <c r="F35" s="14" t="s">
        <v>395</v>
      </c>
      <c r="G35" s="12" t="s">
        <v>61</v>
      </c>
      <c r="H35" s="12" t="s">
        <v>450</v>
      </c>
      <c r="I35" s="12" t="s">
        <v>451</v>
      </c>
      <c r="J35" s="12" t="s">
        <v>452</v>
      </c>
      <c r="K35" s="12" t="s">
        <v>453</v>
      </c>
      <c r="L35" s="12" t="s">
        <v>454</v>
      </c>
      <c r="M35" s="12" t="s">
        <v>220</v>
      </c>
      <c r="N35" s="12" t="s">
        <v>221</v>
      </c>
      <c r="O35" s="12">
        <v>38</v>
      </c>
      <c r="P35" s="12" t="s">
        <v>455</v>
      </c>
      <c r="Q35" s="12" t="s">
        <v>456</v>
      </c>
      <c r="R35" s="12" t="s">
        <v>108</v>
      </c>
      <c r="S35" s="12" t="s">
        <v>73</v>
      </c>
      <c r="T35" s="12" t="s">
        <v>109</v>
      </c>
      <c r="U35" s="12" t="s">
        <v>457</v>
      </c>
      <c r="V35" s="12" t="s">
        <v>75</v>
      </c>
      <c r="W35" s="12" t="s">
        <v>77</v>
      </c>
      <c r="X35" s="12">
        <v>2024.01</v>
      </c>
      <c r="Y35" s="12">
        <v>2024.12</v>
      </c>
      <c r="Z35" s="12">
        <f t="shared" si="0"/>
        <v>62.814</v>
      </c>
      <c r="AA35" s="12">
        <v>62.814</v>
      </c>
      <c r="AB35" s="12">
        <v>0</v>
      </c>
      <c r="AC35" s="12">
        <v>0</v>
      </c>
      <c r="AD35" s="12">
        <v>0</v>
      </c>
      <c r="AE35" s="12">
        <v>907</v>
      </c>
      <c r="AF35" s="12">
        <v>907</v>
      </c>
      <c r="AG35" s="12" t="s">
        <v>77</v>
      </c>
      <c r="AH35" s="12" t="s">
        <v>77</v>
      </c>
      <c r="AI35" s="12" t="s">
        <v>77</v>
      </c>
      <c r="AJ35" s="12" t="s">
        <v>76</v>
      </c>
      <c r="AK35" s="30" t="s">
        <v>77</v>
      </c>
      <c r="AL35" s="30" t="s">
        <v>77</v>
      </c>
      <c r="AM35" s="12" t="s">
        <v>78</v>
      </c>
      <c r="AN35" s="30" t="s">
        <v>77</v>
      </c>
      <c r="AO35" s="12" t="s">
        <v>377</v>
      </c>
      <c r="AP35" s="15" t="s">
        <v>458</v>
      </c>
      <c r="AQ35" s="43">
        <v>48350548</v>
      </c>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c r="XEK35" s="6"/>
      <c r="XEL35" s="6"/>
      <c r="XEM35" s="6"/>
      <c r="XEN35" s="6"/>
      <c r="XEO35" s="6"/>
      <c r="XEP35" s="6"/>
      <c r="XEQ35" s="6"/>
      <c r="XER35" s="6"/>
      <c r="XES35" s="6"/>
      <c r="XET35" s="6"/>
      <c r="XEU35" s="6"/>
      <c r="XEV35" s="6"/>
      <c r="XEW35" s="6"/>
      <c r="XEX35" s="6"/>
      <c r="XEY35" s="6"/>
      <c r="XEZ35" s="6"/>
      <c r="XFA35" s="6"/>
      <c r="XFB35" s="6"/>
      <c r="XFC35" s="6"/>
    </row>
    <row r="36" s="2" customFormat="1" ht="264" spans="1:43">
      <c r="A36" s="12">
        <v>29</v>
      </c>
      <c r="B36" s="12" t="s">
        <v>459</v>
      </c>
      <c r="C36" s="12" t="s">
        <v>111</v>
      </c>
      <c r="D36" s="12" t="s">
        <v>335</v>
      </c>
      <c r="E36" s="12" t="s">
        <v>381</v>
      </c>
      <c r="F36" s="14" t="s">
        <v>395</v>
      </c>
      <c r="G36" s="17" t="s">
        <v>61</v>
      </c>
      <c r="H36" s="17" t="s">
        <v>460</v>
      </c>
      <c r="I36" s="12" t="s">
        <v>461</v>
      </c>
      <c r="J36" s="17" t="s">
        <v>462</v>
      </c>
      <c r="K36" s="17" t="s">
        <v>463</v>
      </c>
      <c r="L36" s="17" t="s">
        <v>464</v>
      </c>
      <c r="M36" s="17" t="s">
        <v>465</v>
      </c>
      <c r="N36" s="17" t="s">
        <v>466</v>
      </c>
      <c r="O36" s="17" t="s">
        <v>467</v>
      </c>
      <c r="P36" s="17" t="s">
        <v>468</v>
      </c>
      <c r="Q36" s="17" t="s">
        <v>469</v>
      </c>
      <c r="R36" s="17" t="s">
        <v>470</v>
      </c>
      <c r="S36" s="17" t="s">
        <v>471</v>
      </c>
      <c r="T36" s="17" t="s">
        <v>109</v>
      </c>
      <c r="U36" s="17" t="s">
        <v>460</v>
      </c>
      <c r="V36" s="31" t="s">
        <v>75</v>
      </c>
      <c r="W36" s="32" t="s">
        <v>76</v>
      </c>
      <c r="X36" s="31" t="s">
        <v>472</v>
      </c>
      <c r="Y36" s="31" t="s">
        <v>473</v>
      </c>
      <c r="Z36" s="12">
        <f t="shared" si="0"/>
        <v>37.49</v>
      </c>
      <c r="AA36" s="12">
        <v>37.49</v>
      </c>
      <c r="AB36" s="17">
        <v>0</v>
      </c>
      <c r="AC36" s="17">
        <v>0</v>
      </c>
      <c r="AD36" s="17">
        <v>0</v>
      </c>
      <c r="AE36" s="17" t="s">
        <v>474</v>
      </c>
      <c r="AF36" s="17" t="s">
        <v>474</v>
      </c>
      <c r="AG36" s="17" t="s">
        <v>77</v>
      </c>
      <c r="AH36" s="17" t="s">
        <v>77</v>
      </c>
      <c r="AI36" s="17" t="s">
        <v>77</v>
      </c>
      <c r="AJ36" s="17" t="s">
        <v>76</v>
      </c>
      <c r="AK36" s="17" t="s">
        <v>77</v>
      </c>
      <c r="AL36" s="17" t="s">
        <v>77</v>
      </c>
      <c r="AM36" s="12" t="s">
        <v>78</v>
      </c>
      <c r="AN36" s="17" t="s">
        <v>77</v>
      </c>
      <c r="AO36" s="12" t="s">
        <v>78</v>
      </c>
      <c r="AP36" s="12" t="s">
        <v>475</v>
      </c>
      <c r="AQ36" s="61" t="s">
        <v>476</v>
      </c>
    </row>
    <row r="37" s="2" customFormat="1" ht="108" spans="1:16383">
      <c r="A37" s="12">
        <v>30</v>
      </c>
      <c r="B37" s="12" t="s">
        <v>477</v>
      </c>
      <c r="C37" s="12" t="s">
        <v>272</v>
      </c>
      <c r="D37" s="12" t="s">
        <v>335</v>
      </c>
      <c r="E37" s="12" t="s">
        <v>381</v>
      </c>
      <c r="F37" s="12" t="s">
        <v>478</v>
      </c>
      <c r="G37" s="12" t="s">
        <v>61</v>
      </c>
      <c r="H37" s="12" t="s">
        <v>366</v>
      </c>
      <c r="I37" s="12" t="s">
        <v>479</v>
      </c>
      <c r="J37" s="12" t="s">
        <v>480</v>
      </c>
      <c r="K37" s="12" t="s">
        <v>479</v>
      </c>
      <c r="L37" s="12" t="s">
        <v>481</v>
      </c>
      <c r="M37" s="12" t="s">
        <v>482</v>
      </c>
      <c r="N37" s="12" t="s">
        <v>483</v>
      </c>
      <c r="O37" s="12" t="s">
        <v>484</v>
      </c>
      <c r="P37" s="12" t="s">
        <v>485</v>
      </c>
      <c r="Q37" s="12" t="s">
        <v>486</v>
      </c>
      <c r="R37" s="12" t="s">
        <v>108</v>
      </c>
      <c r="S37" s="12" t="s">
        <v>73</v>
      </c>
      <c r="T37" s="12" t="s">
        <v>109</v>
      </c>
      <c r="U37" s="12" t="s">
        <v>376</v>
      </c>
      <c r="V37" s="12" t="s">
        <v>75</v>
      </c>
      <c r="W37" s="12" t="s">
        <v>76</v>
      </c>
      <c r="X37" s="27">
        <v>2024.03</v>
      </c>
      <c r="Y37" s="27">
        <v>2024.04</v>
      </c>
      <c r="Z37" s="12">
        <f t="shared" si="0"/>
        <v>1.439</v>
      </c>
      <c r="AA37" s="12">
        <v>1.439</v>
      </c>
      <c r="AB37" s="12">
        <v>0</v>
      </c>
      <c r="AC37" s="12">
        <v>0</v>
      </c>
      <c r="AD37" s="12">
        <v>0</v>
      </c>
      <c r="AE37" s="12">
        <v>52</v>
      </c>
      <c r="AF37" s="12">
        <v>40</v>
      </c>
      <c r="AG37" s="12" t="s">
        <v>77</v>
      </c>
      <c r="AH37" s="12" t="s">
        <v>77</v>
      </c>
      <c r="AI37" s="12" t="s">
        <v>77</v>
      </c>
      <c r="AJ37" s="12" t="s">
        <v>76</v>
      </c>
      <c r="AK37" s="12" t="s">
        <v>77</v>
      </c>
      <c r="AL37" s="12" t="s">
        <v>77</v>
      </c>
      <c r="AM37" s="12" t="s">
        <v>377</v>
      </c>
      <c r="AN37" s="12" t="s">
        <v>77</v>
      </c>
      <c r="AO37" s="12" t="s">
        <v>377</v>
      </c>
      <c r="AP37" s="12" t="s">
        <v>378</v>
      </c>
      <c r="AQ37" s="32" t="s">
        <v>379</v>
      </c>
      <c r="XAT37" s="6"/>
      <c r="XAU37" s="6"/>
      <c r="XAV37" s="6"/>
      <c r="XAW37" s="6"/>
      <c r="XAX37" s="6"/>
      <c r="XAY37" s="6"/>
      <c r="XAZ37" s="6"/>
      <c r="XBA37" s="6"/>
      <c r="XBB37" s="6"/>
      <c r="XBC37" s="6"/>
      <c r="XBD37" s="6"/>
      <c r="XBE37" s="6"/>
      <c r="XBF37" s="6"/>
      <c r="XBG37" s="6"/>
      <c r="XBH37" s="6"/>
      <c r="XBI37" s="6"/>
      <c r="XBJ37" s="6"/>
      <c r="XBK37" s="6"/>
      <c r="XBL37" s="6"/>
      <c r="XBM37" s="6"/>
      <c r="XBN37" s="6"/>
      <c r="XBO37" s="6"/>
      <c r="XBP37" s="6"/>
      <c r="XBQ37" s="6"/>
      <c r="XBR37" s="6"/>
      <c r="XBS37" s="6"/>
      <c r="XBT37" s="6"/>
      <c r="XBU37" s="6"/>
      <c r="XBV37" s="6"/>
      <c r="XBW37" s="6"/>
      <c r="XBX37" s="6"/>
      <c r="XBY37" s="6"/>
      <c r="XBZ37" s="6"/>
      <c r="XCA37" s="6"/>
      <c r="XCB37" s="6"/>
      <c r="XCC37" s="6"/>
      <c r="XCD37" s="6"/>
      <c r="XCE37" s="6"/>
      <c r="XCF37" s="6"/>
      <c r="XCG37" s="6"/>
      <c r="XCH37" s="6"/>
      <c r="XCI37" s="6"/>
      <c r="XCJ37" s="6"/>
      <c r="XCK37" s="6"/>
      <c r="XCL37" s="6"/>
      <c r="XCM37" s="6"/>
      <c r="XCN37" s="6"/>
      <c r="XCO37" s="6"/>
      <c r="XCP37" s="6"/>
      <c r="XCQ37" s="6"/>
      <c r="XCR37" s="6"/>
      <c r="XCS37" s="6"/>
      <c r="XCT37" s="6"/>
      <c r="XCU37" s="6"/>
      <c r="XCV37" s="6"/>
      <c r="XCW37" s="6"/>
      <c r="XCX37" s="6"/>
      <c r="XCY37" s="6"/>
      <c r="XCZ37" s="6"/>
      <c r="XDA37" s="6"/>
      <c r="XDB37" s="6"/>
      <c r="XDC37" s="6"/>
      <c r="XDD37" s="6"/>
      <c r="XDE37" s="6"/>
      <c r="XDF37" s="6"/>
      <c r="XDG37" s="6"/>
      <c r="XDH37" s="6"/>
      <c r="XDI37" s="6"/>
      <c r="XDJ37" s="6"/>
      <c r="XDK37" s="6"/>
      <c r="XDL37" s="6"/>
      <c r="XDM37" s="6"/>
      <c r="XDN37" s="6"/>
      <c r="XDO37" s="6"/>
      <c r="XDP37" s="6"/>
      <c r="XDQ37" s="6"/>
      <c r="XDR37" s="6"/>
      <c r="XDS37" s="6"/>
      <c r="XDT37" s="6"/>
      <c r="XDU37" s="6"/>
      <c r="XDV37" s="6"/>
      <c r="XDW37" s="6"/>
      <c r="XDX37" s="6"/>
      <c r="XDY37" s="6"/>
      <c r="XDZ37" s="6"/>
      <c r="XEA37" s="6"/>
      <c r="XEB37" s="6"/>
      <c r="XEC37" s="6"/>
      <c r="XED37" s="6"/>
      <c r="XEE37" s="6"/>
      <c r="XEF37" s="6"/>
      <c r="XEG37" s="6"/>
      <c r="XEH37" s="6"/>
      <c r="XEI37" s="6"/>
      <c r="XEJ37" s="6"/>
      <c r="XEK37" s="6"/>
      <c r="XEL37" s="6"/>
      <c r="XEM37" s="6"/>
      <c r="XEN37" s="6"/>
      <c r="XEO37" s="6"/>
      <c r="XEP37" s="6"/>
      <c r="XEQ37" s="6"/>
      <c r="XER37" s="6"/>
      <c r="XES37" s="6"/>
      <c r="XET37" s="6"/>
      <c r="XEU37" s="6"/>
      <c r="XEV37" s="6"/>
      <c r="XEW37" s="6"/>
      <c r="XEX37" s="6"/>
      <c r="XEY37" s="6"/>
      <c r="XEZ37" s="6"/>
      <c r="XFA37" s="6"/>
      <c r="XFB37" s="6"/>
      <c r="XFC37" s="6"/>
    </row>
    <row r="38" s="4" customFormat="1" ht="180" spans="1:43">
      <c r="A38" s="12">
        <v>31</v>
      </c>
      <c r="B38" s="16" t="s">
        <v>487</v>
      </c>
      <c r="C38" s="16" t="s">
        <v>126</v>
      </c>
      <c r="D38" s="16" t="s">
        <v>242</v>
      </c>
      <c r="E38" s="16" t="s">
        <v>488</v>
      </c>
      <c r="F38" s="16" t="s">
        <v>489</v>
      </c>
      <c r="G38" s="16" t="s">
        <v>61</v>
      </c>
      <c r="H38" s="16" t="s">
        <v>490</v>
      </c>
      <c r="I38" s="16" t="s">
        <v>491</v>
      </c>
      <c r="J38" s="16" t="s">
        <v>492</v>
      </c>
      <c r="K38" s="16" t="s">
        <v>493</v>
      </c>
      <c r="L38" s="16" t="s">
        <v>494</v>
      </c>
      <c r="M38" s="16" t="s">
        <v>495</v>
      </c>
      <c r="N38" s="16" t="s">
        <v>496</v>
      </c>
      <c r="O38" s="16" t="s">
        <v>497</v>
      </c>
      <c r="P38" s="16" t="s">
        <v>498</v>
      </c>
      <c r="Q38" s="16" t="s">
        <v>499</v>
      </c>
      <c r="R38" s="16" t="s">
        <v>108</v>
      </c>
      <c r="S38" s="16" t="s">
        <v>391</v>
      </c>
      <c r="T38" s="16" t="s">
        <v>109</v>
      </c>
      <c r="U38" s="16" t="s">
        <v>392</v>
      </c>
      <c r="V38" s="16" t="s">
        <v>75</v>
      </c>
      <c r="W38" s="16" t="s">
        <v>76</v>
      </c>
      <c r="X38" s="16">
        <v>2024.03</v>
      </c>
      <c r="Y38" s="16">
        <v>2024.11</v>
      </c>
      <c r="Z38" s="12">
        <f t="shared" si="0"/>
        <v>1.5</v>
      </c>
      <c r="AA38" s="16">
        <v>1.5</v>
      </c>
      <c r="AB38" s="16">
        <v>0</v>
      </c>
      <c r="AC38" s="16">
        <v>0</v>
      </c>
      <c r="AD38" s="16">
        <v>0</v>
      </c>
      <c r="AE38" s="16">
        <v>60</v>
      </c>
      <c r="AF38" s="16">
        <v>60</v>
      </c>
      <c r="AG38" s="16" t="s">
        <v>77</v>
      </c>
      <c r="AH38" s="16" t="s">
        <v>77</v>
      </c>
      <c r="AI38" s="16" t="s">
        <v>77</v>
      </c>
      <c r="AJ38" s="16" t="s">
        <v>76</v>
      </c>
      <c r="AK38" s="16" t="s">
        <v>77</v>
      </c>
      <c r="AL38" s="16" t="s">
        <v>77</v>
      </c>
      <c r="AM38" s="16" t="s">
        <v>78</v>
      </c>
      <c r="AN38" s="16" t="s">
        <v>77</v>
      </c>
      <c r="AO38" s="16" t="s">
        <v>77</v>
      </c>
      <c r="AP38" s="16" t="s">
        <v>393</v>
      </c>
      <c r="AQ38" s="12">
        <v>48332331</v>
      </c>
    </row>
    <row r="39" s="2" customFormat="1" ht="228" spans="1:16383">
      <c r="A39" s="12">
        <v>32</v>
      </c>
      <c r="B39" s="16" t="s">
        <v>500</v>
      </c>
      <c r="C39" s="16" t="s">
        <v>126</v>
      </c>
      <c r="D39" s="16" t="s">
        <v>242</v>
      </c>
      <c r="E39" s="16" t="s">
        <v>488</v>
      </c>
      <c r="F39" s="12" t="s">
        <v>501</v>
      </c>
      <c r="G39" s="16" t="s">
        <v>61</v>
      </c>
      <c r="H39" s="16" t="s">
        <v>396</v>
      </c>
      <c r="I39" s="16" t="s">
        <v>502</v>
      </c>
      <c r="J39" s="16" t="s">
        <v>503</v>
      </c>
      <c r="K39" s="16" t="s">
        <v>504</v>
      </c>
      <c r="L39" s="16" t="s">
        <v>505</v>
      </c>
      <c r="M39" s="16" t="s">
        <v>482</v>
      </c>
      <c r="N39" s="16" t="s">
        <v>105</v>
      </c>
      <c r="O39" s="16" t="s">
        <v>506</v>
      </c>
      <c r="P39" s="16" t="s">
        <v>78</v>
      </c>
      <c r="Q39" s="16" t="s">
        <v>507</v>
      </c>
      <c r="R39" s="16" t="s">
        <v>108</v>
      </c>
      <c r="S39" s="16" t="s">
        <v>73</v>
      </c>
      <c r="T39" s="16" t="s">
        <v>405</v>
      </c>
      <c r="U39" s="16" t="s">
        <v>406</v>
      </c>
      <c r="V39" s="16" t="s">
        <v>75</v>
      </c>
      <c r="W39" s="16" t="s">
        <v>76</v>
      </c>
      <c r="X39" s="16">
        <v>2024.01</v>
      </c>
      <c r="Y39" s="16">
        <v>2024.12</v>
      </c>
      <c r="Z39" s="12">
        <f t="shared" si="0"/>
        <v>1.5</v>
      </c>
      <c r="AA39" s="12">
        <v>1.5</v>
      </c>
      <c r="AB39" s="16">
        <v>0</v>
      </c>
      <c r="AC39" s="16">
        <v>0</v>
      </c>
      <c r="AD39" s="16">
        <v>0</v>
      </c>
      <c r="AE39" s="16">
        <v>60</v>
      </c>
      <c r="AF39" s="16">
        <v>50</v>
      </c>
      <c r="AG39" s="16" t="s">
        <v>77</v>
      </c>
      <c r="AH39" s="16" t="s">
        <v>77</v>
      </c>
      <c r="AI39" s="16" t="s">
        <v>77</v>
      </c>
      <c r="AJ39" s="16" t="s">
        <v>76</v>
      </c>
      <c r="AK39" s="16" t="s">
        <v>77</v>
      </c>
      <c r="AL39" s="16" t="s">
        <v>77</v>
      </c>
      <c r="AM39" s="16" t="s">
        <v>77</v>
      </c>
      <c r="AN39" s="16" t="s">
        <v>77</v>
      </c>
      <c r="AO39" s="16"/>
      <c r="AP39" s="16" t="s">
        <v>424</v>
      </c>
      <c r="AQ39" s="32" t="s">
        <v>425</v>
      </c>
      <c r="XAT39" s="6"/>
      <c r="XAU39" s="6"/>
      <c r="XAV39" s="6"/>
      <c r="XAW39" s="6"/>
      <c r="XAX39" s="6"/>
      <c r="XAY39" s="6"/>
      <c r="XAZ39" s="6"/>
      <c r="XBA39" s="6"/>
      <c r="XBB39" s="6"/>
      <c r="XBC39" s="6"/>
      <c r="XBD39" s="6"/>
      <c r="XBE39" s="6"/>
      <c r="XBF39" s="6"/>
      <c r="XBG39" s="6"/>
      <c r="XBH39" s="6"/>
      <c r="XBI39" s="6"/>
      <c r="XBJ39" s="6"/>
      <c r="XBK39" s="6"/>
      <c r="XBL39" s="6"/>
      <c r="XBM39" s="6"/>
      <c r="XBN39" s="6"/>
      <c r="XBO39" s="6"/>
      <c r="XBP39" s="6"/>
      <c r="XBQ39" s="6"/>
      <c r="XBR39" s="6"/>
      <c r="XBS39" s="6"/>
      <c r="XBT39" s="6"/>
      <c r="XBU39" s="6"/>
      <c r="XBV39" s="6"/>
      <c r="XBW39" s="6"/>
      <c r="XBX39" s="6"/>
      <c r="XBY39" s="6"/>
      <c r="XBZ39" s="6"/>
      <c r="XCA39" s="6"/>
      <c r="XCB39" s="6"/>
      <c r="XCC39" s="6"/>
      <c r="XCD39" s="6"/>
      <c r="XCE39" s="6"/>
      <c r="XCF39" s="6"/>
      <c r="XCG39" s="6"/>
      <c r="XCH39" s="6"/>
      <c r="XCI39" s="6"/>
      <c r="XCJ39" s="6"/>
      <c r="XCK39" s="6"/>
      <c r="XCL39" s="6"/>
      <c r="XCM39" s="6"/>
      <c r="XCN39" s="6"/>
      <c r="XCO39" s="6"/>
      <c r="XCP39" s="6"/>
      <c r="XCQ39" s="6"/>
      <c r="XCR39" s="6"/>
      <c r="XCS39" s="6"/>
      <c r="XCT39" s="6"/>
      <c r="XCU39" s="6"/>
      <c r="XCV39" s="6"/>
      <c r="XCW39" s="6"/>
      <c r="XCX39" s="6"/>
      <c r="XCY39" s="6"/>
      <c r="XCZ39" s="6"/>
      <c r="XDA39" s="6"/>
      <c r="XDB39" s="6"/>
      <c r="XDC39" s="6"/>
      <c r="XDD39" s="6"/>
      <c r="XDE39" s="6"/>
      <c r="XDF39" s="6"/>
      <c r="XDG39" s="6"/>
      <c r="XDH39" s="6"/>
      <c r="XDI39" s="6"/>
      <c r="XDJ39" s="6"/>
      <c r="XDK39" s="6"/>
      <c r="XDL39" s="6"/>
      <c r="XDM39" s="6"/>
      <c r="XDN39" s="6"/>
      <c r="XDO39" s="6"/>
      <c r="XDP39" s="6"/>
      <c r="XDQ39" s="6"/>
      <c r="XDR39" s="6"/>
      <c r="XDS39" s="6"/>
      <c r="XDT39" s="6"/>
      <c r="XDU39" s="6"/>
      <c r="XDV39" s="6"/>
      <c r="XDW39" s="6"/>
      <c r="XDX39" s="6"/>
      <c r="XDY39" s="6"/>
      <c r="XDZ39" s="6"/>
      <c r="XEA39" s="6"/>
      <c r="XEB39" s="6"/>
      <c r="XEC39" s="6"/>
      <c r="XED39" s="6"/>
      <c r="XEE39" s="6"/>
      <c r="XEF39" s="6"/>
      <c r="XEG39" s="6"/>
      <c r="XEH39" s="6"/>
      <c r="XEI39" s="6"/>
      <c r="XEJ39" s="6"/>
      <c r="XEK39" s="6"/>
      <c r="XEL39" s="6"/>
      <c r="XEM39" s="6"/>
      <c r="XEN39" s="6"/>
      <c r="XEO39" s="6"/>
      <c r="XEP39" s="6"/>
      <c r="XEQ39" s="6"/>
      <c r="XER39" s="6"/>
      <c r="XES39" s="6"/>
      <c r="XET39" s="6"/>
      <c r="XEU39" s="6"/>
      <c r="XEV39" s="6"/>
      <c r="XEW39" s="6"/>
      <c r="XEX39" s="6"/>
      <c r="XEY39" s="6"/>
      <c r="XEZ39" s="6"/>
      <c r="XFA39" s="6"/>
      <c r="XFB39" s="6"/>
      <c r="XFC39" s="6"/>
    </row>
    <row r="40" s="4" customFormat="1" ht="144" spans="1:43">
      <c r="A40" s="12">
        <v>33</v>
      </c>
      <c r="B40" s="12" t="s">
        <v>508</v>
      </c>
      <c r="C40" s="12" t="s">
        <v>126</v>
      </c>
      <c r="D40" s="12" t="s">
        <v>242</v>
      </c>
      <c r="E40" s="12" t="s">
        <v>488</v>
      </c>
      <c r="F40" s="14" t="s">
        <v>509</v>
      </c>
      <c r="G40" s="12" t="s">
        <v>61</v>
      </c>
      <c r="H40" s="12" t="s">
        <v>510</v>
      </c>
      <c r="I40" s="12" t="s">
        <v>511</v>
      </c>
      <c r="J40" s="14" t="s">
        <v>512</v>
      </c>
      <c r="K40" s="14" t="s">
        <v>513</v>
      </c>
      <c r="L40" s="12" t="s">
        <v>514</v>
      </c>
      <c r="M40" s="12" t="s">
        <v>495</v>
      </c>
      <c r="N40" s="12" t="s">
        <v>496</v>
      </c>
      <c r="O40" s="12" t="s">
        <v>515</v>
      </c>
      <c r="P40" s="12" t="s">
        <v>516</v>
      </c>
      <c r="Q40" s="12" t="s">
        <v>517</v>
      </c>
      <c r="R40" s="12" t="s">
        <v>108</v>
      </c>
      <c r="S40" s="12" t="s">
        <v>420</v>
      </c>
      <c r="T40" s="12" t="s">
        <v>109</v>
      </c>
      <c r="U40" s="12" t="s">
        <v>421</v>
      </c>
      <c r="V40" s="12" t="s">
        <v>75</v>
      </c>
      <c r="W40" s="12" t="s">
        <v>76</v>
      </c>
      <c r="X40" s="12" t="s">
        <v>422</v>
      </c>
      <c r="Y40" s="32" t="s">
        <v>423</v>
      </c>
      <c r="Z40" s="12">
        <f t="shared" si="0"/>
        <v>1.5</v>
      </c>
      <c r="AA40" s="12">
        <v>1.5</v>
      </c>
      <c r="AB40" s="12">
        <v>0</v>
      </c>
      <c r="AC40" s="12">
        <v>0</v>
      </c>
      <c r="AD40" s="12">
        <v>0</v>
      </c>
      <c r="AE40" s="12">
        <v>60</v>
      </c>
      <c r="AF40" s="12">
        <v>60</v>
      </c>
      <c r="AG40" s="12" t="s">
        <v>77</v>
      </c>
      <c r="AH40" s="12" t="s">
        <v>77</v>
      </c>
      <c r="AI40" s="12" t="s">
        <v>77</v>
      </c>
      <c r="AJ40" s="12" t="s">
        <v>76</v>
      </c>
      <c r="AK40" s="12" t="s">
        <v>77</v>
      </c>
      <c r="AL40" s="12" t="s">
        <v>77</v>
      </c>
      <c r="AM40" s="12"/>
      <c r="AN40" s="12" t="s">
        <v>77</v>
      </c>
      <c r="AO40" s="12" t="s">
        <v>78</v>
      </c>
      <c r="AP40" s="12" t="s">
        <v>424</v>
      </c>
      <c r="AQ40" s="12" t="s">
        <v>425</v>
      </c>
    </row>
    <row r="41" s="4" customFormat="1" ht="264" spans="1:43">
      <c r="A41" s="12">
        <v>34</v>
      </c>
      <c r="B41" s="16" t="s">
        <v>518</v>
      </c>
      <c r="C41" s="16" t="s">
        <v>126</v>
      </c>
      <c r="D41" s="16" t="s">
        <v>242</v>
      </c>
      <c r="E41" s="16" t="s">
        <v>488</v>
      </c>
      <c r="F41" s="16" t="s">
        <v>519</v>
      </c>
      <c r="G41" s="16" t="s">
        <v>61</v>
      </c>
      <c r="H41" s="16" t="s">
        <v>427</v>
      </c>
      <c r="I41" s="12" t="s">
        <v>520</v>
      </c>
      <c r="J41" s="16" t="s">
        <v>521</v>
      </c>
      <c r="K41" s="16" t="s">
        <v>522</v>
      </c>
      <c r="L41" s="16" t="s">
        <v>523</v>
      </c>
      <c r="M41" s="16" t="s">
        <v>482</v>
      </c>
      <c r="N41" s="16" t="s">
        <v>105</v>
      </c>
      <c r="O41" s="16" t="s">
        <v>524</v>
      </c>
      <c r="P41" s="16" t="s">
        <v>78</v>
      </c>
      <c r="Q41" s="16" t="s">
        <v>525</v>
      </c>
      <c r="R41" s="16" t="s">
        <v>108</v>
      </c>
      <c r="S41" s="16" t="s">
        <v>73</v>
      </c>
      <c r="T41" s="16" t="s">
        <v>109</v>
      </c>
      <c r="U41" s="16" t="s">
        <v>435</v>
      </c>
      <c r="V41" s="16" t="s">
        <v>75</v>
      </c>
      <c r="W41" s="16" t="s">
        <v>76</v>
      </c>
      <c r="X41" s="28">
        <v>45292</v>
      </c>
      <c r="Y41" s="28">
        <v>45627</v>
      </c>
      <c r="Z41" s="12">
        <f t="shared" ref="Z41:Z75" si="1">AA41+AB41+AC41+AD41</f>
        <v>1.5</v>
      </c>
      <c r="AA41" s="16">
        <v>1.5</v>
      </c>
      <c r="AB41" s="36">
        <v>0</v>
      </c>
      <c r="AC41" s="36">
        <v>0</v>
      </c>
      <c r="AD41" s="36">
        <v>0</v>
      </c>
      <c r="AE41" s="16">
        <v>100</v>
      </c>
      <c r="AF41" s="16">
        <v>80</v>
      </c>
      <c r="AG41" s="16" t="s">
        <v>77</v>
      </c>
      <c r="AH41" s="16" t="s">
        <v>77</v>
      </c>
      <c r="AI41" s="16" t="s">
        <v>77</v>
      </c>
      <c r="AJ41" s="16" t="s">
        <v>76</v>
      </c>
      <c r="AK41" s="16" t="s">
        <v>77</v>
      </c>
      <c r="AL41" s="16" t="s">
        <v>77</v>
      </c>
      <c r="AM41" s="16" t="s">
        <v>78</v>
      </c>
      <c r="AN41" s="16" t="s">
        <v>77</v>
      </c>
      <c r="AO41" s="16"/>
      <c r="AP41" s="36" t="s">
        <v>436</v>
      </c>
      <c r="AQ41" s="38">
        <v>15025612277</v>
      </c>
    </row>
    <row r="42" s="4" customFormat="1" ht="168" spans="1:43">
      <c r="A42" s="12">
        <v>35</v>
      </c>
      <c r="B42" s="12" t="s">
        <v>526</v>
      </c>
      <c r="C42" s="12" t="s">
        <v>126</v>
      </c>
      <c r="D42" s="12" t="s">
        <v>242</v>
      </c>
      <c r="E42" s="12" t="s">
        <v>488</v>
      </c>
      <c r="F42" s="12" t="s">
        <v>527</v>
      </c>
      <c r="G42" s="12" t="s">
        <v>61</v>
      </c>
      <c r="H42" s="12" t="s">
        <v>528</v>
      </c>
      <c r="I42" s="12" t="s">
        <v>529</v>
      </c>
      <c r="J42" s="12" t="s">
        <v>530</v>
      </c>
      <c r="K42" s="12" t="s">
        <v>527</v>
      </c>
      <c r="L42" s="12" t="s">
        <v>527</v>
      </c>
      <c r="M42" s="12" t="s">
        <v>67</v>
      </c>
      <c r="N42" s="12" t="s">
        <v>280</v>
      </c>
      <c r="O42" s="12" t="s">
        <v>506</v>
      </c>
      <c r="P42" s="12" t="s">
        <v>78</v>
      </c>
      <c r="Q42" s="12" t="s">
        <v>78</v>
      </c>
      <c r="R42" s="12" t="s">
        <v>108</v>
      </c>
      <c r="S42" s="29" t="s">
        <v>445</v>
      </c>
      <c r="T42" s="12" t="s">
        <v>109</v>
      </c>
      <c r="U42" s="12" t="s">
        <v>446</v>
      </c>
      <c r="V42" s="30" t="s">
        <v>75</v>
      </c>
      <c r="W42" s="30" t="s">
        <v>76</v>
      </c>
      <c r="X42" s="12">
        <v>2024.01</v>
      </c>
      <c r="Y42" s="12">
        <v>2024.11</v>
      </c>
      <c r="Z42" s="12">
        <f t="shared" si="1"/>
        <v>1.5</v>
      </c>
      <c r="AA42" s="12">
        <v>1.5</v>
      </c>
      <c r="AB42" s="12"/>
      <c r="AC42" s="12"/>
      <c r="AD42" s="12"/>
      <c r="AE42" s="12">
        <v>100</v>
      </c>
      <c r="AF42" s="12">
        <v>10</v>
      </c>
      <c r="AG42" s="12" t="s">
        <v>77</v>
      </c>
      <c r="AH42" s="12" t="s">
        <v>77</v>
      </c>
      <c r="AI42" s="12" t="s">
        <v>77</v>
      </c>
      <c r="AJ42" s="12" t="s">
        <v>77</v>
      </c>
      <c r="AK42" s="12" t="s">
        <v>77</v>
      </c>
      <c r="AL42" s="12" t="s">
        <v>77</v>
      </c>
      <c r="AM42" s="40" t="s">
        <v>377</v>
      </c>
      <c r="AN42" s="12" t="s">
        <v>77</v>
      </c>
      <c r="AO42" s="40" t="s">
        <v>377</v>
      </c>
      <c r="AP42" s="44" t="s">
        <v>531</v>
      </c>
      <c r="AQ42" s="32" t="s">
        <v>532</v>
      </c>
    </row>
    <row r="43" s="2" customFormat="1" ht="132" spans="1:16383">
      <c r="A43" s="12">
        <v>36</v>
      </c>
      <c r="B43" s="12" t="s">
        <v>533</v>
      </c>
      <c r="C43" s="15" t="s">
        <v>111</v>
      </c>
      <c r="D43" s="15" t="s">
        <v>242</v>
      </c>
      <c r="E43" s="15" t="s">
        <v>488</v>
      </c>
      <c r="F43" s="14" t="s">
        <v>534</v>
      </c>
      <c r="G43" s="15" t="s">
        <v>61</v>
      </c>
      <c r="H43" s="15" t="s">
        <v>535</v>
      </c>
      <c r="I43" s="12" t="s">
        <v>536</v>
      </c>
      <c r="J43" s="15" t="s">
        <v>537</v>
      </c>
      <c r="K43" s="14" t="s">
        <v>534</v>
      </c>
      <c r="L43" s="15" t="s">
        <v>538</v>
      </c>
      <c r="M43" s="15" t="s">
        <v>539</v>
      </c>
      <c r="N43" s="15" t="s">
        <v>466</v>
      </c>
      <c r="O43" s="15" t="s">
        <v>540</v>
      </c>
      <c r="P43" s="15" t="s">
        <v>78</v>
      </c>
      <c r="Q43" s="15" t="s">
        <v>541</v>
      </c>
      <c r="R43" s="15" t="s">
        <v>108</v>
      </c>
      <c r="S43" s="15" t="s">
        <v>73</v>
      </c>
      <c r="T43" s="15" t="s">
        <v>109</v>
      </c>
      <c r="U43" s="15" t="s">
        <v>457</v>
      </c>
      <c r="V43" s="12" t="s">
        <v>75</v>
      </c>
      <c r="W43" s="12" t="s">
        <v>76</v>
      </c>
      <c r="X43" s="12">
        <v>2024.4</v>
      </c>
      <c r="Y43" s="12">
        <v>2024.12</v>
      </c>
      <c r="Z43" s="12">
        <f t="shared" si="1"/>
        <v>1.5</v>
      </c>
      <c r="AA43" s="12">
        <v>1.5</v>
      </c>
      <c r="AB43" s="12">
        <v>0</v>
      </c>
      <c r="AC43" s="12">
        <v>0</v>
      </c>
      <c r="AD43" s="12">
        <v>0</v>
      </c>
      <c r="AE43" s="12">
        <v>10</v>
      </c>
      <c r="AF43" s="12">
        <v>10</v>
      </c>
      <c r="AG43" s="12" t="s">
        <v>77</v>
      </c>
      <c r="AH43" s="15" t="s">
        <v>77</v>
      </c>
      <c r="AI43" s="15" t="s">
        <v>77</v>
      </c>
      <c r="AJ43" s="15" t="s">
        <v>76</v>
      </c>
      <c r="AK43" s="15" t="s">
        <v>77</v>
      </c>
      <c r="AL43" s="15" t="s">
        <v>77</v>
      </c>
      <c r="AM43" s="15" t="s">
        <v>77</v>
      </c>
      <c r="AN43" s="15" t="s">
        <v>77</v>
      </c>
      <c r="AO43" s="15" t="s">
        <v>78</v>
      </c>
      <c r="AP43" s="15" t="s">
        <v>458</v>
      </c>
      <c r="AQ43" s="43">
        <v>48350548</v>
      </c>
      <c r="XAT43" s="6"/>
      <c r="XAU43" s="6"/>
      <c r="XAV43" s="6"/>
      <c r="XAW43" s="6"/>
      <c r="XAX43" s="6"/>
      <c r="XAY43" s="6"/>
      <c r="XAZ43" s="6"/>
      <c r="XBA43" s="6"/>
      <c r="XBB43" s="6"/>
      <c r="XBC43" s="6"/>
      <c r="XBD43" s="6"/>
      <c r="XBE43" s="6"/>
      <c r="XBF43" s="6"/>
      <c r="XBG43" s="6"/>
      <c r="XBH43" s="6"/>
      <c r="XBI43" s="6"/>
      <c r="XBJ43" s="6"/>
      <c r="XBK43" s="6"/>
      <c r="XBL43" s="6"/>
      <c r="XBM43" s="6"/>
      <c r="XBN43" s="6"/>
      <c r="XBO43" s="6"/>
      <c r="XBP43" s="6"/>
      <c r="XBQ43" s="6"/>
      <c r="XBR43" s="6"/>
      <c r="XBS43" s="6"/>
      <c r="XBT43" s="6"/>
      <c r="XBU43" s="6"/>
      <c r="XBV43" s="6"/>
      <c r="XBW43" s="6"/>
      <c r="XBX43" s="6"/>
      <c r="XBY43" s="6"/>
      <c r="XBZ43" s="6"/>
      <c r="XCA43" s="6"/>
      <c r="XCB43" s="6"/>
      <c r="XCC43" s="6"/>
      <c r="XCD43" s="6"/>
      <c r="XCE43" s="6"/>
      <c r="XCF43" s="6"/>
      <c r="XCG43" s="6"/>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c r="XDZ43" s="6"/>
      <c r="XEA43" s="6"/>
      <c r="XEB43" s="6"/>
      <c r="XEC43" s="6"/>
      <c r="XED43" s="6"/>
      <c r="XEE43" s="6"/>
      <c r="XEF43" s="6"/>
      <c r="XEG43" s="6"/>
      <c r="XEH43" s="6"/>
      <c r="XEI43" s="6"/>
      <c r="XEJ43" s="6"/>
      <c r="XEK43" s="6"/>
      <c r="XEL43" s="6"/>
      <c r="XEM43" s="6"/>
      <c r="XEN43" s="6"/>
      <c r="XEO43" s="6"/>
      <c r="XEP43" s="6"/>
      <c r="XEQ43" s="6"/>
      <c r="XER43" s="6"/>
      <c r="XES43" s="6"/>
      <c r="XET43" s="6"/>
      <c r="XEU43" s="6"/>
      <c r="XEV43" s="6"/>
      <c r="XEW43" s="6"/>
      <c r="XEX43" s="6"/>
      <c r="XEY43" s="6"/>
      <c r="XEZ43" s="6"/>
      <c r="XFA43" s="6"/>
      <c r="XFB43" s="6"/>
      <c r="XFC43" s="6"/>
    </row>
    <row r="44" s="2" customFormat="1" ht="108" spans="1:43">
      <c r="A44" s="12">
        <v>37</v>
      </c>
      <c r="B44" s="12" t="s">
        <v>542</v>
      </c>
      <c r="C44" s="12" t="s">
        <v>126</v>
      </c>
      <c r="D44" s="12" t="s">
        <v>242</v>
      </c>
      <c r="E44" s="12" t="s">
        <v>488</v>
      </c>
      <c r="F44" s="12" t="s">
        <v>543</v>
      </c>
      <c r="G44" s="12" t="s">
        <v>61</v>
      </c>
      <c r="H44" s="12" t="s">
        <v>460</v>
      </c>
      <c r="I44" s="12" t="s">
        <v>544</v>
      </c>
      <c r="J44" s="12" t="s">
        <v>545</v>
      </c>
      <c r="K44" s="12" t="s">
        <v>546</v>
      </c>
      <c r="L44" s="12" t="s">
        <v>546</v>
      </c>
      <c r="M44" s="12" t="s">
        <v>547</v>
      </c>
      <c r="N44" s="12" t="s">
        <v>466</v>
      </c>
      <c r="O44" s="12" t="s">
        <v>548</v>
      </c>
      <c r="P44" s="12" t="s">
        <v>549</v>
      </c>
      <c r="Q44" s="12" t="s">
        <v>550</v>
      </c>
      <c r="R44" s="12" t="s">
        <v>470</v>
      </c>
      <c r="S44" s="12" t="s">
        <v>551</v>
      </c>
      <c r="T44" s="12" t="s">
        <v>109</v>
      </c>
      <c r="U44" s="12" t="s">
        <v>460</v>
      </c>
      <c r="V44" s="12" t="s">
        <v>75</v>
      </c>
      <c r="W44" s="12" t="s">
        <v>75</v>
      </c>
      <c r="X44" s="32" t="s">
        <v>472</v>
      </c>
      <c r="Y44" s="32" t="s">
        <v>552</v>
      </c>
      <c r="Z44" s="12">
        <f t="shared" si="1"/>
        <v>1.38364</v>
      </c>
      <c r="AA44" s="12">
        <v>1.38364</v>
      </c>
      <c r="AB44" s="12">
        <v>0</v>
      </c>
      <c r="AC44" s="12">
        <v>0</v>
      </c>
      <c r="AD44" s="12">
        <v>0</v>
      </c>
      <c r="AE44" s="12">
        <v>80</v>
      </c>
      <c r="AF44" s="12">
        <v>20</v>
      </c>
      <c r="AG44" s="12" t="s">
        <v>77</v>
      </c>
      <c r="AH44" s="12" t="s">
        <v>77</v>
      </c>
      <c r="AI44" s="12" t="s">
        <v>77</v>
      </c>
      <c r="AJ44" s="12" t="s">
        <v>76</v>
      </c>
      <c r="AK44" s="12" t="s">
        <v>77</v>
      </c>
      <c r="AL44" s="12" t="s">
        <v>77</v>
      </c>
      <c r="AM44" s="12" t="s">
        <v>78</v>
      </c>
      <c r="AN44" s="12" t="s">
        <v>77</v>
      </c>
      <c r="AO44" s="12" t="s">
        <v>78</v>
      </c>
      <c r="AP44" s="12" t="s">
        <v>475</v>
      </c>
      <c r="AQ44" s="61" t="s">
        <v>476</v>
      </c>
    </row>
    <row r="45" s="4" customFormat="1" ht="192" spans="1:43">
      <c r="A45" s="12">
        <v>38</v>
      </c>
      <c r="B45" s="18" t="s">
        <v>553</v>
      </c>
      <c r="C45" s="18" t="s">
        <v>255</v>
      </c>
      <c r="D45" s="18" t="s">
        <v>256</v>
      </c>
      <c r="E45" s="18" t="s">
        <v>554</v>
      </c>
      <c r="F45" s="18" t="s">
        <v>555</v>
      </c>
      <c r="G45" s="18" t="s">
        <v>61</v>
      </c>
      <c r="H45" s="18" t="s">
        <v>535</v>
      </c>
      <c r="I45" s="18" t="s">
        <v>556</v>
      </c>
      <c r="J45" s="18" t="s">
        <v>557</v>
      </c>
      <c r="K45" s="18" t="s">
        <v>558</v>
      </c>
      <c r="L45" s="18" t="s">
        <v>559</v>
      </c>
      <c r="M45" s="18" t="s">
        <v>67</v>
      </c>
      <c r="N45" s="18" t="s">
        <v>280</v>
      </c>
      <c r="O45" s="18" t="s">
        <v>560</v>
      </c>
      <c r="P45" s="18" t="s">
        <v>561</v>
      </c>
      <c r="Q45" s="18" t="s">
        <v>562</v>
      </c>
      <c r="R45" s="18" t="s">
        <v>300</v>
      </c>
      <c r="S45" s="18" t="s">
        <v>563</v>
      </c>
      <c r="T45" s="18" t="s">
        <v>564</v>
      </c>
      <c r="U45" s="18" t="s">
        <v>457</v>
      </c>
      <c r="V45" s="18" t="s">
        <v>75</v>
      </c>
      <c r="W45" s="18" t="s">
        <v>76</v>
      </c>
      <c r="X45" s="33">
        <v>45292</v>
      </c>
      <c r="Y45" s="33">
        <v>45627</v>
      </c>
      <c r="Z45" s="18">
        <v>14.5</v>
      </c>
      <c r="AA45" s="18">
        <v>14.5</v>
      </c>
      <c r="AB45" s="18">
        <v>0</v>
      </c>
      <c r="AC45" s="18">
        <v>0</v>
      </c>
      <c r="AD45" s="18">
        <v>0</v>
      </c>
      <c r="AE45" s="18">
        <v>6000</v>
      </c>
      <c r="AF45" s="18">
        <v>942</v>
      </c>
      <c r="AG45" s="18" t="s">
        <v>77</v>
      </c>
      <c r="AH45" s="18" t="s">
        <v>77</v>
      </c>
      <c r="AI45" s="18" t="s">
        <v>77</v>
      </c>
      <c r="AJ45" s="18" t="s">
        <v>76</v>
      </c>
      <c r="AK45" s="18" t="s">
        <v>77</v>
      </c>
      <c r="AL45" s="18" t="s">
        <v>77</v>
      </c>
      <c r="AM45" s="18" t="s">
        <v>377</v>
      </c>
      <c r="AN45" s="18" t="s">
        <v>77</v>
      </c>
      <c r="AO45" s="18" t="s">
        <v>377</v>
      </c>
      <c r="AP45" s="18" t="s">
        <v>565</v>
      </c>
      <c r="AQ45" s="18">
        <v>48351337</v>
      </c>
    </row>
    <row r="46" s="4" customFormat="1" ht="192" spans="1:43">
      <c r="A46" s="12">
        <v>39</v>
      </c>
      <c r="B46" s="12" t="s">
        <v>566</v>
      </c>
      <c r="C46" s="12" t="s">
        <v>111</v>
      </c>
      <c r="D46" s="12" t="s">
        <v>335</v>
      </c>
      <c r="E46" s="12" t="s">
        <v>381</v>
      </c>
      <c r="F46" s="14" t="s">
        <v>567</v>
      </c>
      <c r="G46" s="12" t="s">
        <v>61</v>
      </c>
      <c r="H46" s="12" t="s">
        <v>568</v>
      </c>
      <c r="I46" s="14" t="s">
        <v>569</v>
      </c>
      <c r="J46" s="12" t="s">
        <v>570</v>
      </c>
      <c r="K46" s="12" t="s">
        <v>558</v>
      </c>
      <c r="L46" s="15" t="s">
        <v>571</v>
      </c>
      <c r="M46" s="12" t="s">
        <v>572</v>
      </c>
      <c r="N46" s="12" t="s">
        <v>193</v>
      </c>
      <c r="O46" s="12">
        <v>200</v>
      </c>
      <c r="P46" s="12" t="s">
        <v>573</v>
      </c>
      <c r="Q46" s="12" t="s">
        <v>562</v>
      </c>
      <c r="R46" s="12" t="s">
        <v>574</v>
      </c>
      <c r="S46" s="12" t="s">
        <v>575</v>
      </c>
      <c r="T46" s="12" t="s">
        <v>161</v>
      </c>
      <c r="U46" s="12" t="s">
        <v>457</v>
      </c>
      <c r="V46" s="12" t="s">
        <v>75</v>
      </c>
      <c r="W46" s="12" t="s">
        <v>77</v>
      </c>
      <c r="X46" s="12">
        <v>2024.01</v>
      </c>
      <c r="Y46" s="12">
        <v>2024.12</v>
      </c>
      <c r="Z46" s="12">
        <f t="shared" si="1"/>
        <v>67.35</v>
      </c>
      <c r="AA46" s="12">
        <f>70-2.65</f>
        <v>67.35</v>
      </c>
      <c r="AB46" s="12">
        <v>0</v>
      </c>
      <c r="AC46" s="12">
        <v>0</v>
      </c>
      <c r="AD46" s="12">
        <v>0</v>
      </c>
      <c r="AE46" s="12">
        <v>120</v>
      </c>
      <c r="AF46" s="12">
        <v>107</v>
      </c>
      <c r="AG46" s="12" t="s">
        <v>77</v>
      </c>
      <c r="AH46" s="12" t="s">
        <v>77</v>
      </c>
      <c r="AI46" s="12" t="s">
        <v>77</v>
      </c>
      <c r="AJ46" s="12" t="s">
        <v>76</v>
      </c>
      <c r="AK46" s="12" t="s">
        <v>77</v>
      </c>
      <c r="AL46" s="12" t="s">
        <v>76</v>
      </c>
      <c r="AM46" s="12" t="s">
        <v>576</v>
      </c>
      <c r="AN46" s="12" t="s">
        <v>577</v>
      </c>
      <c r="AO46" s="12" t="s">
        <v>576</v>
      </c>
      <c r="AP46" s="12" t="s">
        <v>578</v>
      </c>
      <c r="AQ46" s="32">
        <v>48350543</v>
      </c>
    </row>
    <row r="47" s="5" customFormat="1" ht="156" customHeight="1" spans="1:43">
      <c r="A47" s="12">
        <v>40</v>
      </c>
      <c r="B47" s="12" t="s">
        <v>579</v>
      </c>
      <c r="C47" s="19" t="s">
        <v>150</v>
      </c>
      <c r="D47" s="19" t="s">
        <v>151</v>
      </c>
      <c r="E47" s="19" t="s">
        <v>580</v>
      </c>
      <c r="F47" s="12" t="s">
        <v>581</v>
      </c>
      <c r="G47" s="12" t="s">
        <v>61</v>
      </c>
      <c r="H47" s="12" t="s">
        <v>582</v>
      </c>
      <c r="I47" s="12" t="s">
        <v>583</v>
      </c>
      <c r="J47" s="12" t="s">
        <v>570</v>
      </c>
      <c r="K47" s="12" t="s">
        <v>558</v>
      </c>
      <c r="L47" s="12" t="s">
        <v>584</v>
      </c>
      <c r="M47" s="12" t="s">
        <v>572</v>
      </c>
      <c r="N47" s="12" t="s">
        <v>193</v>
      </c>
      <c r="O47" s="12">
        <v>200.04</v>
      </c>
      <c r="P47" s="12" t="s">
        <v>78</v>
      </c>
      <c r="Q47" s="12" t="s">
        <v>562</v>
      </c>
      <c r="R47" s="12" t="s">
        <v>574</v>
      </c>
      <c r="S47" s="12" t="s">
        <v>575</v>
      </c>
      <c r="T47" s="15" t="s">
        <v>109</v>
      </c>
      <c r="U47" s="12" t="s">
        <v>457</v>
      </c>
      <c r="V47" s="12" t="s">
        <v>75</v>
      </c>
      <c r="W47" s="12" t="s">
        <v>76</v>
      </c>
      <c r="X47" s="12">
        <v>2024.09</v>
      </c>
      <c r="Y47" s="37">
        <v>2024.12</v>
      </c>
      <c r="Z47" s="12">
        <f t="shared" si="1"/>
        <v>200.04</v>
      </c>
      <c r="AA47" s="30">
        <v>200</v>
      </c>
      <c r="AB47" s="30">
        <v>0</v>
      </c>
      <c r="AC47" s="30">
        <v>0</v>
      </c>
      <c r="AD47" s="30">
        <v>0.04</v>
      </c>
      <c r="AE47" s="12"/>
      <c r="AF47" s="30"/>
      <c r="AG47" s="12" t="s">
        <v>77</v>
      </c>
      <c r="AH47" s="12" t="s">
        <v>77</v>
      </c>
      <c r="AI47" s="12" t="s">
        <v>77</v>
      </c>
      <c r="AJ47" s="12" t="s">
        <v>77</v>
      </c>
      <c r="AK47" s="12" t="s">
        <v>77</v>
      </c>
      <c r="AL47" s="12" t="s">
        <v>77</v>
      </c>
      <c r="AM47" s="12" t="s">
        <v>377</v>
      </c>
      <c r="AN47" s="12" t="s">
        <v>77</v>
      </c>
      <c r="AO47" s="15" t="s">
        <v>78</v>
      </c>
      <c r="AP47" s="44"/>
      <c r="AQ47" s="32"/>
    </row>
    <row r="48" s="5" customFormat="1" ht="156" customHeight="1" spans="1:43">
      <c r="A48" s="12">
        <v>41</v>
      </c>
      <c r="B48" s="12" t="s">
        <v>585</v>
      </c>
      <c r="C48" s="12" t="s">
        <v>111</v>
      </c>
      <c r="D48" s="12" t="s">
        <v>335</v>
      </c>
      <c r="E48" s="12" t="s">
        <v>586</v>
      </c>
      <c r="F48" s="12" t="s">
        <v>587</v>
      </c>
      <c r="G48" s="12" t="s">
        <v>61</v>
      </c>
      <c r="H48" s="12" t="s">
        <v>588</v>
      </c>
      <c r="I48" s="12" t="s">
        <v>589</v>
      </c>
      <c r="J48" s="12" t="s">
        <v>590</v>
      </c>
      <c r="K48" s="12" t="s">
        <v>591</v>
      </c>
      <c r="L48" s="12" t="s">
        <v>592</v>
      </c>
      <c r="M48" s="25" t="s">
        <v>67</v>
      </c>
      <c r="N48" s="25" t="s">
        <v>280</v>
      </c>
      <c r="O48" s="12" t="s">
        <v>593</v>
      </c>
      <c r="P48" s="12" t="s">
        <v>594</v>
      </c>
      <c r="Q48" s="12" t="s">
        <v>595</v>
      </c>
      <c r="R48" s="12" t="s">
        <v>596</v>
      </c>
      <c r="S48" s="12" t="s">
        <v>73</v>
      </c>
      <c r="T48" s="12" t="s">
        <v>109</v>
      </c>
      <c r="U48" s="25" t="s">
        <v>435</v>
      </c>
      <c r="V48" s="25" t="s">
        <v>75</v>
      </c>
      <c r="W48" s="25" t="s">
        <v>76</v>
      </c>
      <c r="X48" s="34">
        <v>45444</v>
      </c>
      <c r="Y48" s="34">
        <v>45627</v>
      </c>
      <c r="Z48" s="12">
        <f t="shared" si="1"/>
        <v>30</v>
      </c>
      <c r="AA48" s="30">
        <v>30</v>
      </c>
      <c r="AB48" s="30">
        <v>0</v>
      </c>
      <c r="AC48" s="30">
        <v>0</v>
      </c>
      <c r="AD48" s="30">
        <v>0</v>
      </c>
      <c r="AE48" s="12">
        <v>2586</v>
      </c>
      <c r="AF48" s="30">
        <v>211</v>
      </c>
      <c r="AG48" s="12" t="s">
        <v>77</v>
      </c>
      <c r="AH48" s="12" t="s">
        <v>77</v>
      </c>
      <c r="AI48" s="12" t="s">
        <v>77</v>
      </c>
      <c r="AJ48" s="12" t="s">
        <v>77</v>
      </c>
      <c r="AK48" s="12" t="s">
        <v>77</v>
      </c>
      <c r="AL48" s="12" t="s">
        <v>77</v>
      </c>
      <c r="AM48" s="25" t="s">
        <v>78</v>
      </c>
      <c r="AN48" s="12" t="s">
        <v>76</v>
      </c>
      <c r="AO48" s="25" t="s">
        <v>597</v>
      </c>
      <c r="AP48" s="44" t="s">
        <v>436</v>
      </c>
      <c r="AQ48" s="32">
        <v>15025612277</v>
      </c>
    </row>
    <row r="49" s="4" customFormat="1" ht="228" spans="1:43">
      <c r="A49" s="12">
        <v>42</v>
      </c>
      <c r="B49" s="12" t="s">
        <v>598</v>
      </c>
      <c r="C49" s="12" t="s">
        <v>111</v>
      </c>
      <c r="D49" s="12" t="s">
        <v>335</v>
      </c>
      <c r="E49" s="12" t="s">
        <v>599</v>
      </c>
      <c r="F49" s="14" t="s">
        <v>600</v>
      </c>
      <c r="G49" s="12" t="s">
        <v>61</v>
      </c>
      <c r="H49" s="12" t="s">
        <v>601</v>
      </c>
      <c r="I49" s="12" t="s">
        <v>602</v>
      </c>
      <c r="J49" s="12" t="s">
        <v>603</v>
      </c>
      <c r="K49" s="12" t="s">
        <v>604</v>
      </c>
      <c r="L49" s="12" t="s">
        <v>604</v>
      </c>
      <c r="M49" s="25" t="s">
        <v>67</v>
      </c>
      <c r="N49" s="25" t="s">
        <v>280</v>
      </c>
      <c r="O49" s="12" t="s">
        <v>605</v>
      </c>
      <c r="P49" s="12" t="s">
        <v>606</v>
      </c>
      <c r="Q49" s="12" t="s">
        <v>607</v>
      </c>
      <c r="R49" s="12" t="s">
        <v>596</v>
      </c>
      <c r="S49" s="12" t="s">
        <v>73</v>
      </c>
      <c r="T49" s="12" t="s">
        <v>161</v>
      </c>
      <c r="U49" s="12" t="s">
        <v>435</v>
      </c>
      <c r="V49" s="34" t="s">
        <v>75</v>
      </c>
      <c r="W49" s="34" t="s">
        <v>76</v>
      </c>
      <c r="X49" s="34">
        <v>45292</v>
      </c>
      <c r="Y49" s="34">
        <v>45627</v>
      </c>
      <c r="Z49" s="12">
        <f t="shared" si="1"/>
        <v>30</v>
      </c>
      <c r="AA49" s="12">
        <v>30</v>
      </c>
      <c r="AB49" s="30">
        <v>0</v>
      </c>
      <c r="AC49" s="30">
        <v>0</v>
      </c>
      <c r="AD49" s="30">
        <v>0</v>
      </c>
      <c r="AE49" s="30">
        <v>185</v>
      </c>
      <c r="AF49" s="30">
        <v>185</v>
      </c>
      <c r="AG49" s="30" t="s">
        <v>77</v>
      </c>
      <c r="AH49" s="30" t="s">
        <v>77</v>
      </c>
      <c r="AI49" s="30" t="s">
        <v>77</v>
      </c>
      <c r="AJ49" s="30" t="s">
        <v>76</v>
      </c>
      <c r="AK49" s="30" t="s">
        <v>77</v>
      </c>
      <c r="AL49" s="12" t="s">
        <v>76</v>
      </c>
      <c r="AM49" s="25" t="s">
        <v>78</v>
      </c>
      <c r="AN49" s="12" t="s">
        <v>76</v>
      </c>
      <c r="AO49" s="12" t="s">
        <v>608</v>
      </c>
      <c r="AP49" s="44" t="s">
        <v>436</v>
      </c>
      <c r="AQ49" s="32">
        <v>15025612277</v>
      </c>
    </row>
    <row r="50" s="4" customFormat="1" ht="409.5" spans="1:43">
      <c r="A50" s="12">
        <v>43</v>
      </c>
      <c r="B50" s="18" t="s">
        <v>609</v>
      </c>
      <c r="C50" s="18" t="s">
        <v>255</v>
      </c>
      <c r="D50" s="18" t="s">
        <v>256</v>
      </c>
      <c r="E50" s="18" t="s">
        <v>554</v>
      </c>
      <c r="F50" s="18" t="s">
        <v>610</v>
      </c>
      <c r="G50" s="18" t="s">
        <v>61</v>
      </c>
      <c r="H50" s="18" t="s">
        <v>611</v>
      </c>
      <c r="I50" s="18" t="s">
        <v>612</v>
      </c>
      <c r="J50" s="18" t="s">
        <v>613</v>
      </c>
      <c r="K50" s="18" t="s">
        <v>610</v>
      </c>
      <c r="L50" s="18" t="s">
        <v>610</v>
      </c>
      <c r="M50" s="18" t="s">
        <v>67</v>
      </c>
      <c r="N50" s="18" t="s">
        <v>614</v>
      </c>
      <c r="O50" s="18" t="s">
        <v>615</v>
      </c>
      <c r="P50" s="18"/>
      <c r="Q50" s="18" t="s">
        <v>616</v>
      </c>
      <c r="R50" s="18" t="s">
        <v>617</v>
      </c>
      <c r="S50" s="18" t="s">
        <v>618</v>
      </c>
      <c r="T50" s="18" t="s">
        <v>564</v>
      </c>
      <c r="U50" s="18" t="s">
        <v>435</v>
      </c>
      <c r="V50" s="18" t="s">
        <v>75</v>
      </c>
      <c r="W50" s="18" t="s">
        <v>76</v>
      </c>
      <c r="X50" s="33">
        <v>45292</v>
      </c>
      <c r="Y50" s="33">
        <v>45627</v>
      </c>
      <c r="Z50" s="18">
        <v>16.6</v>
      </c>
      <c r="AA50" s="18">
        <v>16.6</v>
      </c>
      <c r="AB50" s="18">
        <v>0</v>
      </c>
      <c r="AC50" s="18">
        <v>0</v>
      </c>
      <c r="AD50" s="18">
        <v>0</v>
      </c>
      <c r="AE50" s="18">
        <v>4000</v>
      </c>
      <c r="AF50" s="18">
        <v>350</v>
      </c>
      <c r="AG50" s="18" t="s">
        <v>77</v>
      </c>
      <c r="AH50" s="18" t="s">
        <v>77</v>
      </c>
      <c r="AI50" s="18" t="s">
        <v>77</v>
      </c>
      <c r="AJ50" s="18" t="s">
        <v>76</v>
      </c>
      <c r="AK50" s="18" t="s">
        <v>76</v>
      </c>
      <c r="AL50" s="18" t="s">
        <v>77</v>
      </c>
      <c r="AM50" s="18" t="s">
        <v>78</v>
      </c>
      <c r="AN50" s="18" t="s">
        <v>77</v>
      </c>
      <c r="AO50" s="18" t="s">
        <v>78</v>
      </c>
      <c r="AP50" s="18" t="s">
        <v>619</v>
      </c>
      <c r="AQ50" s="18">
        <v>18983873740</v>
      </c>
    </row>
    <row r="51" s="4" customFormat="1" ht="180" spans="1:43">
      <c r="A51" s="12">
        <v>44</v>
      </c>
      <c r="B51" s="18" t="s">
        <v>620</v>
      </c>
      <c r="C51" s="18" t="s">
        <v>255</v>
      </c>
      <c r="D51" s="18" t="s">
        <v>256</v>
      </c>
      <c r="E51" s="18" t="s">
        <v>554</v>
      </c>
      <c r="F51" s="18" t="s">
        <v>621</v>
      </c>
      <c r="G51" s="18" t="s">
        <v>61</v>
      </c>
      <c r="H51" s="18" t="s">
        <v>410</v>
      </c>
      <c r="I51" s="18" t="s">
        <v>622</v>
      </c>
      <c r="J51" s="18" t="s">
        <v>623</v>
      </c>
      <c r="K51" s="18" t="s">
        <v>624</v>
      </c>
      <c r="L51" s="18" t="s">
        <v>625</v>
      </c>
      <c r="M51" s="18" t="s">
        <v>626</v>
      </c>
      <c r="N51" s="18" t="s">
        <v>627</v>
      </c>
      <c r="O51" s="18" t="s">
        <v>628</v>
      </c>
      <c r="P51" s="18" t="s">
        <v>629</v>
      </c>
      <c r="Q51" s="18" t="s">
        <v>630</v>
      </c>
      <c r="R51" s="18" t="s">
        <v>470</v>
      </c>
      <c r="S51" s="18" t="s">
        <v>631</v>
      </c>
      <c r="T51" s="18" t="s">
        <v>564</v>
      </c>
      <c r="U51" s="18" t="s">
        <v>421</v>
      </c>
      <c r="V51" s="18" t="s">
        <v>75</v>
      </c>
      <c r="W51" s="18" t="s">
        <v>76</v>
      </c>
      <c r="X51" s="33">
        <v>45292</v>
      </c>
      <c r="Y51" s="33">
        <v>45627</v>
      </c>
      <c r="Z51" s="18">
        <v>10.5</v>
      </c>
      <c r="AA51" s="18">
        <v>10.5</v>
      </c>
      <c r="AB51" s="18">
        <v>0</v>
      </c>
      <c r="AC51" s="18">
        <v>0</v>
      </c>
      <c r="AD51" s="18">
        <v>0</v>
      </c>
      <c r="AE51" s="18" t="s">
        <v>632</v>
      </c>
      <c r="AF51" s="18" t="s">
        <v>633</v>
      </c>
      <c r="AG51" s="18" t="s">
        <v>77</v>
      </c>
      <c r="AH51" s="18" t="s">
        <v>77</v>
      </c>
      <c r="AI51" s="18" t="s">
        <v>77</v>
      </c>
      <c r="AJ51" s="18" t="s">
        <v>76</v>
      </c>
      <c r="AK51" s="18" t="s">
        <v>76</v>
      </c>
      <c r="AL51" s="18" t="s">
        <v>77</v>
      </c>
      <c r="AM51" s="18" t="s">
        <v>377</v>
      </c>
      <c r="AN51" s="18" t="s">
        <v>77</v>
      </c>
      <c r="AO51" s="18" t="s">
        <v>377</v>
      </c>
      <c r="AP51" s="18" t="s">
        <v>634</v>
      </c>
      <c r="AQ51" s="18" t="s">
        <v>635</v>
      </c>
    </row>
    <row r="52" s="4" customFormat="1" ht="348" spans="1:43">
      <c r="A52" s="12">
        <v>45</v>
      </c>
      <c r="B52" s="16" t="s">
        <v>636</v>
      </c>
      <c r="C52" s="16" t="s">
        <v>111</v>
      </c>
      <c r="D52" s="16" t="s">
        <v>335</v>
      </c>
      <c r="E52" s="16" t="s">
        <v>637</v>
      </c>
      <c r="F52" s="16" t="s">
        <v>638</v>
      </c>
      <c r="G52" s="16" t="s">
        <v>61</v>
      </c>
      <c r="H52" s="16" t="s">
        <v>639</v>
      </c>
      <c r="I52" s="20" t="s">
        <v>640</v>
      </c>
      <c r="J52" s="20" t="s">
        <v>641</v>
      </c>
      <c r="K52" s="20" t="s">
        <v>642</v>
      </c>
      <c r="L52" s="16" t="s">
        <v>638</v>
      </c>
      <c r="M52" s="16" t="s">
        <v>626</v>
      </c>
      <c r="N52" s="16" t="s">
        <v>627</v>
      </c>
      <c r="O52" s="16" t="s">
        <v>643</v>
      </c>
      <c r="P52" s="16" t="s">
        <v>644</v>
      </c>
      <c r="Q52" s="16" t="s">
        <v>645</v>
      </c>
      <c r="R52" s="16" t="s">
        <v>646</v>
      </c>
      <c r="S52" s="16" t="s">
        <v>631</v>
      </c>
      <c r="T52" s="35" t="s">
        <v>161</v>
      </c>
      <c r="U52" s="35" t="s">
        <v>421</v>
      </c>
      <c r="V52" s="16" t="s">
        <v>75</v>
      </c>
      <c r="W52" s="16" t="s">
        <v>76</v>
      </c>
      <c r="X52" s="16" t="s">
        <v>422</v>
      </c>
      <c r="Y52" s="38" t="s">
        <v>423</v>
      </c>
      <c r="Z52" s="12">
        <f t="shared" si="1"/>
        <v>26.2</v>
      </c>
      <c r="AA52" s="16">
        <v>26.2</v>
      </c>
      <c r="AB52" s="16">
        <v>0</v>
      </c>
      <c r="AC52" s="16">
        <v>0</v>
      </c>
      <c r="AD52" s="16">
        <v>0</v>
      </c>
      <c r="AE52" s="16">
        <v>110</v>
      </c>
      <c r="AF52" s="16">
        <v>98</v>
      </c>
      <c r="AG52" s="16" t="s">
        <v>77</v>
      </c>
      <c r="AH52" s="16" t="s">
        <v>77</v>
      </c>
      <c r="AI52" s="16" t="s">
        <v>77</v>
      </c>
      <c r="AJ52" s="16" t="s">
        <v>76</v>
      </c>
      <c r="AK52" s="16" t="s">
        <v>77</v>
      </c>
      <c r="AL52" s="16" t="s">
        <v>77</v>
      </c>
      <c r="AM52" s="16" t="s">
        <v>377</v>
      </c>
      <c r="AN52" s="16" t="s">
        <v>77</v>
      </c>
      <c r="AO52" s="16" t="s">
        <v>647</v>
      </c>
      <c r="AP52" s="16" t="s">
        <v>424</v>
      </c>
      <c r="AQ52" s="38" t="s">
        <v>425</v>
      </c>
    </row>
    <row r="53" s="4" customFormat="1" ht="372" spans="1:43">
      <c r="A53" s="12">
        <v>46</v>
      </c>
      <c r="B53" s="16" t="s">
        <v>648</v>
      </c>
      <c r="C53" s="16" t="s">
        <v>111</v>
      </c>
      <c r="D53" s="16" t="s">
        <v>335</v>
      </c>
      <c r="E53" s="16" t="s">
        <v>637</v>
      </c>
      <c r="F53" s="20" t="s">
        <v>649</v>
      </c>
      <c r="G53" s="16" t="s">
        <v>61</v>
      </c>
      <c r="H53" s="16" t="s">
        <v>650</v>
      </c>
      <c r="I53" s="16" t="s">
        <v>651</v>
      </c>
      <c r="J53" s="20" t="s">
        <v>652</v>
      </c>
      <c r="K53" s="20" t="s">
        <v>653</v>
      </c>
      <c r="L53" s="16" t="s">
        <v>654</v>
      </c>
      <c r="M53" s="16" t="s">
        <v>626</v>
      </c>
      <c r="N53" s="16" t="s">
        <v>627</v>
      </c>
      <c r="O53" s="16" t="s">
        <v>655</v>
      </c>
      <c r="P53" s="16" t="s">
        <v>656</v>
      </c>
      <c r="Q53" s="16" t="s">
        <v>657</v>
      </c>
      <c r="R53" s="16" t="s">
        <v>646</v>
      </c>
      <c r="S53" s="16" t="s">
        <v>631</v>
      </c>
      <c r="T53" s="16" t="s">
        <v>161</v>
      </c>
      <c r="U53" s="16" t="s">
        <v>421</v>
      </c>
      <c r="V53" s="16" t="s">
        <v>75</v>
      </c>
      <c r="W53" s="16" t="s">
        <v>76</v>
      </c>
      <c r="X53" s="16" t="s">
        <v>422</v>
      </c>
      <c r="Y53" s="38" t="s">
        <v>423</v>
      </c>
      <c r="Z53" s="12">
        <f t="shared" si="1"/>
        <v>80</v>
      </c>
      <c r="AA53" s="16">
        <v>80</v>
      </c>
      <c r="AB53" s="16">
        <v>0</v>
      </c>
      <c r="AC53" s="16">
        <v>0</v>
      </c>
      <c r="AD53" s="16">
        <v>0</v>
      </c>
      <c r="AE53" s="16">
        <v>1198</v>
      </c>
      <c r="AF53" s="16">
        <v>91</v>
      </c>
      <c r="AG53" s="16" t="s">
        <v>77</v>
      </c>
      <c r="AH53" s="16" t="s">
        <v>77</v>
      </c>
      <c r="AI53" s="16" t="s">
        <v>77</v>
      </c>
      <c r="AJ53" s="16" t="s">
        <v>76</v>
      </c>
      <c r="AK53" s="16" t="s">
        <v>77</v>
      </c>
      <c r="AL53" s="16" t="s">
        <v>77</v>
      </c>
      <c r="AM53" s="16" t="s">
        <v>377</v>
      </c>
      <c r="AN53" s="16" t="s">
        <v>77</v>
      </c>
      <c r="AO53" s="16" t="s">
        <v>647</v>
      </c>
      <c r="AP53" s="16" t="s">
        <v>424</v>
      </c>
      <c r="AQ53" s="38" t="s">
        <v>425</v>
      </c>
    </row>
    <row r="54" s="4" customFormat="1" ht="372" spans="1:43">
      <c r="A54" s="12">
        <v>47</v>
      </c>
      <c r="B54" s="16" t="s">
        <v>658</v>
      </c>
      <c r="C54" s="16" t="s">
        <v>111</v>
      </c>
      <c r="D54" s="16" t="s">
        <v>659</v>
      </c>
      <c r="E54" s="16" t="s">
        <v>659</v>
      </c>
      <c r="F54" s="14" t="s">
        <v>660</v>
      </c>
      <c r="G54" s="16" t="s">
        <v>61</v>
      </c>
      <c r="H54" s="16" t="s">
        <v>661</v>
      </c>
      <c r="I54" s="14" t="s">
        <v>662</v>
      </c>
      <c r="J54" s="20" t="s">
        <v>663</v>
      </c>
      <c r="K54" s="20" t="s">
        <v>664</v>
      </c>
      <c r="L54" s="16" t="s">
        <v>665</v>
      </c>
      <c r="M54" s="16" t="s">
        <v>626</v>
      </c>
      <c r="N54" s="16" t="s">
        <v>627</v>
      </c>
      <c r="O54" s="16" t="s">
        <v>666</v>
      </c>
      <c r="P54" s="16" t="s">
        <v>667</v>
      </c>
      <c r="Q54" s="16" t="s">
        <v>657</v>
      </c>
      <c r="R54" s="16" t="s">
        <v>668</v>
      </c>
      <c r="S54" s="16" t="s">
        <v>631</v>
      </c>
      <c r="T54" s="16" t="s">
        <v>669</v>
      </c>
      <c r="U54" s="16" t="s">
        <v>421</v>
      </c>
      <c r="V54" s="16" t="s">
        <v>75</v>
      </c>
      <c r="W54" s="16" t="s">
        <v>76</v>
      </c>
      <c r="X54" s="16" t="s">
        <v>472</v>
      </c>
      <c r="Y54" s="16" t="s">
        <v>670</v>
      </c>
      <c r="Z54" s="12">
        <f t="shared" si="1"/>
        <v>24.5</v>
      </c>
      <c r="AA54" s="16">
        <v>24.5</v>
      </c>
      <c r="AB54" s="16">
        <v>0</v>
      </c>
      <c r="AC54" s="16">
        <v>0</v>
      </c>
      <c r="AD54" s="16">
        <v>0</v>
      </c>
      <c r="AE54" s="16">
        <v>2025</v>
      </c>
      <c r="AF54" s="16">
        <v>86</v>
      </c>
      <c r="AG54" s="16" t="s">
        <v>77</v>
      </c>
      <c r="AH54" s="16" t="s">
        <v>77</v>
      </c>
      <c r="AI54" s="16" t="s">
        <v>77</v>
      </c>
      <c r="AJ54" s="16" t="s">
        <v>76</v>
      </c>
      <c r="AK54" s="16" t="s">
        <v>77</v>
      </c>
      <c r="AL54" s="16" t="s">
        <v>77</v>
      </c>
      <c r="AM54" s="16" t="s">
        <v>377</v>
      </c>
      <c r="AN54" s="16" t="s">
        <v>77</v>
      </c>
      <c r="AO54" s="16" t="s">
        <v>647</v>
      </c>
      <c r="AP54" s="16" t="s">
        <v>424</v>
      </c>
      <c r="AQ54" s="16" t="s">
        <v>425</v>
      </c>
    </row>
    <row r="55" s="6" customFormat="1" ht="264" spans="1:43">
      <c r="A55" s="12">
        <v>48</v>
      </c>
      <c r="B55" s="12" t="s">
        <v>671</v>
      </c>
      <c r="C55" s="16" t="s">
        <v>111</v>
      </c>
      <c r="D55" s="16" t="s">
        <v>659</v>
      </c>
      <c r="E55" s="16" t="s">
        <v>659</v>
      </c>
      <c r="F55" s="14" t="s">
        <v>672</v>
      </c>
      <c r="G55" s="16" t="s">
        <v>61</v>
      </c>
      <c r="H55" s="16" t="s">
        <v>650</v>
      </c>
      <c r="I55" s="12" t="s">
        <v>673</v>
      </c>
      <c r="J55" s="16" t="s">
        <v>674</v>
      </c>
      <c r="K55" s="16" t="s">
        <v>675</v>
      </c>
      <c r="L55" s="16" t="s">
        <v>676</v>
      </c>
      <c r="M55" s="16" t="s">
        <v>626</v>
      </c>
      <c r="N55" s="16" t="s">
        <v>627</v>
      </c>
      <c r="O55" s="16" t="s">
        <v>677</v>
      </c>
      <c r="P55" s="16" t="s">
        <v>678</v>
      </c>
      <c r="Q55" s="16" t="s">
        <v>679</v>
      </c>
      <c r="R55" s="16" t="s">
        <v>668</v>
      </c>
      <c r="S55" s="16" t="s">
        <v>631</v>
      </c>
      <c r="T55" s="16" t="s">
        <v>669</v>
      </c>
      <c r="U55" s="16" t="s">
        <v>421</v>
      </c>
      <c r="V55" s="16" t="s">
        <v>75</v>
      </c>
      <c r="W55" s="16" t="s">
        <v>76</v>
      </c>
      <c r="X55" s="28">
        <v>45536</v>
      </c>
      <c r="Y55" s="16" t="s">
        <v>670</v>
      </c>
      <c r="Z55" s="12">
        <f t="shared" si="1"/>
        <v>100</v>
      </c>
      <c r="AA55" s="16">
        <v>100</v>
      </c>
      <c r="AB55" s="16">
        <v>0</v>
      </c>
      <c r="AC55" s="16">
        <v>0</v>
      </c>
      <c r="AD55" s="16">
        <v>0</v>
      </c>
      <c r="AE55" s="16"/>
      <c r="AF55" s="16"/>
      <c r="AG55" s="16" t="s">
        <v>77</v>
      </c>
      <c r="AH55" s="16" t="s">
        <v>77</v>
      </c>
      <c r="AI55" s="16" t="s">
        <v>77</v>
      </c>
      <c r="AJ55" s="16" t="s">
        <v>76</v>
      </c>
      <c r="AK55" s="16" t="s">
        <v>77</v>
      </c>
      <c r="AL55" s="16" t="s">
        <v>77</v>
      </c>
      <c r="AM55" s="16" t="s">
        <v>377</v>
      </c>
      <c r="AN55" s="16" t="s">
        <v>77</v>
      </c>
      <c r="AO55" s="16" t="s">
        <v>647</v>
      </c>
      <c r="AP55" s="16" t="s">
        <v>424</v>
      </c>
      <c r="AQ55" s="16" t="s">
        <v>425</v>
      </c>
    </row>
    <row r="56" s="6" customFormat="1" ht="396" spans="1:43">
      <c r="A56" s="12">
        <v>49</v>
      </c>
      <c r="B56" s="18" t="s">
        <v>680</v>
      </c>
      <c r="C56" s="18" t="s">
        <v>255</v>
      </c>
      <c r="D56" s="18" t="s">
        <v>256</v>
      </c>
      <c r="E56" s="18" t="s">
        <v>554</v>
      </c>
      <c r="F56" s="18" t="s">
        <v>681</v>
      </c>
      <c r="G56" s="18" t="s">
        <v>61</v>
      </c>
      <c r="H56" s="18" t="s">
        <v>682</v>
      </c>
      <c r="I56" s="18" t="s">
        <v>683</v>
      </c>
      <c r="J56" s="18" t="s">
        <v>684</v>
      </c>
      <c r="K56" s="18" t="s">
        <v>558</v>
      </c>
      <c r="L56" s="18" t="s">
        <v>685</v>
      </c>
      <c r="M56" s="18" t="s">
        <v>67</v>
      </c>
      <c r="N56" s="18" t="s">
        <v>280</v>
      </c>
      <c r="O56" s="18" t="s">
        <v>686</v>
      </c>
      <c r="P56" s="18" t="s">
        <v>687</v>
      </c>
      <c r="Q56" s="18" t="s">
        <v>630</v>
      </c>
      <c r="R56" s="18" t="s">
        <v>688</v>
      </c>
      <c r="S56" s="18" t="s">
        <v>689</v>
      </c>
      <c r="T56" s="18" t="s">
        <v>564</v>
      </c>
      <c r="U56" s="18" t="s">
        <v>376</v>
      </c>
      <c r="V56" s="18" t="s">
        <v>75</v>
      </c>
      <c r="W56" s="18" t="s">
        <v>76</v>
      </c>
      <c r="X56" s="33">
        <v>45292</v>
      </c>
      <c r="Y56" s="33">
        <v>45627</v>
      </c>
      <c r="Z56" s="18">
        <v>20.7</v>
      </c>
      <c r="AA56" s="18">
        <v>20.7</v>
      </c>
      <c r="AB56" s="18">
        <v>0</v>
      </c>
      <c r="AC56" s="18">
        <v>0</v>
      </c>
      <c r="AD56" s="18">
        <v>0</v>
      </c>
      <c r="AE56" s="18">
        <v>16338</v>
      </c>
      <c r="AF56" s="18">
        <v>527</v>
      </c>
      <c r="AG56" s="18" t="s">
        <v>77</v>
      </c>
      <c r="AH56" s="18" t="s">
        <v>77</v>
      </c>
      <c r="AI56" s="18" t="s">
        <v>77</v>
      </c>
      <c r="AJ56" s="18" t="s">
        <v>76</v>
      </c>
      <c r="AK56" s="18" t="s">
        <v>77</v>
      </c>
      <c r="AL56" s="18" t="s">
        <v>77</v>
      </c>
      <c r="AM56" s="18" t="s">
        <v>377</v>
      </c>
      <c r="AN56" s="18" t="s">
        <v>77</v>
      </c>
      <c r="AO56" s="18" t="s">
        <v>377</v>
      </c>
      <c r="AP56" s="18" t="s">
        <v>690</v>
      </c>
      <c r="AQ56" s="18">
        <v>19923756847</v>
      </c>
    </row>
    <row r="57" s="2" customFormat="1" ht="324" spans="1:16383">
      <c r="A57" s="12">
        <v>50</v>
      </c>
      <c r="B57" s="12" t="s">
        <v>691</v>
      </c>
      <c r="C57" s="12" t="s">
        <v>111</v>
      </c>
      <c r="D57" s="12" t="s">
        <v>335</v>
      </c>
      <c r="E57" s="12" t="s">
        <v>599</v>
      </c>
      <c r="F57" s="21" t="s">
        <v>692</v>
      </c>
      <c r="G57" s="12" t="s">
        <v>61</v>
      </c>
      <c r="H57" s="12" t="s">
        <v>693</v>
      </c>
      <c r="I57" s="12" t="s">
        <v>694</v>
      </c>
      <c r="J57" s="12" t="s">
        <v>695</v>
      </c>
      <c r="K57" s="12" t="s">
        <v>696</v>
      </c>
      <c r="L57" s="12" t="s">
        <v>697</v>
      </c>
      <c r="M57" s="12" t="s">
        <v>67</v>
      </c>
      <c r="N57" s="12" t="s">
        <v>280</v>
      </c>
      <c r="O57" s="12" t="s">
        <v>698</v>
      </c>
      <c r="P57" s="12" t="s">
        <v>699</v>
      </c>
      <c r="Q57" s="12" t="s">
        <v>700</v>
      </c>
      <c r="R57" s="27" t="s">
        <v>300</v>
      </c>
      <c r="S57" s="29" t="s">
        <v>701</v>
      </c>
      <c r="T57" s="12" t="s">
        <v>161</v>
      </c>
      <c r="U57" s="12" t="s">
        <v>376</v>
      </c>
      <c r="V57" s="12" t="s">
        <v>75</v>
      </c>
      <c r="W57" s="12" t="s">
        <v>76</v>
      </c>
      <c r="X57" s="12">
        <v>2024.03</v>
      </c>
      <c r="Y57" s="12">
        <v>2024.12</v>
      </c>
      <c r="Z57" s="12">
        <f t="shared" si="1"/>
        <v>100</v>
      </c>
      <c r="AA57" s="12">
        <v>100</v>
      </c>
      <c r="AB57" s="12">
        <v>0</v>
      </c>
      <c r="AC57" s="12">
        <v>0</v>
      </c>
      <c r="AD57" s="12">
        <v>0</v>
      </c>
      <c r="AE57" s="12">
        <v>1137</v>
      </c>
      <c r="AF57" s="12">
        <v>135</v>
      </c>
      <c r="AG57" s="12" t="s">
        <v>77</v>
      </c>
      <c r="AH57" s="12" t="s">
        <v>77</v>
      </c>
      <c r="AI57" s="12" t="s">
        <v>77</v>
      </c>
      <c r="AJ57" s="12" t="s">
        <v>76</v>
      </c>
      <c r="AK57" s="12" t="s">
        <v>76</v>
      </c>
      <c r="AL57" s="12" t="s">
        <v>77</v>
      </c>
      <c r="AM57" s="12" t="s">
        <v>377</v>
      </c>
      <c r="AN57" s="12" t="s">
        <v>76</v>
      </c>
      <c r="AO57" s="12" t="s">
        <v>702</v>
      </c>
      <c r="AP57" s="12" t="s">
        <v>378</v>
      </c>
      <c r="AQ57" s="32" t="s">
        <v>379</v>
      </c>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c r="XER57" s="6"/>
      <c r="XES57" s="6"/>
      <c r="XET57" s="6"/>
      <c r="XEU57" s="6"/>
      <c r="XEV57" s="6"/>
      <c r="XEW57" s="6"/>
      <c r="XEX57" s="6"/>
      <c r="XEY57" s="6"/>
      <c r="XEZ57" s="6"/>
      <c r="XFA57" s="6"/>
      <c r="XFB57" s="6"/>
      <c r="XFC57" s="6"/>
    </row>
    <row r="58" s="7" customFormat="1" ht="325" customHeight="1" spans="1:255">
      <c r="A58" s="12">
        <v>51</v>
      </c>
      <c r="B58" s="12" t="s">
        <v>703</v>
      </c>
      <c r="C58" s="12" t="s">
        <v>704</v>
      </c>
      <c r="D58" s="12" t="s">
        <v>256</v>
      </c>
      <c r="E58" s="12" t="s">
        <v>705</v>
      </c>
      <c r="F58" s="21" t="s">
        <v>706</v>
      </c>
      <c r="G58" s="12" t="s">
        <v>61</v>
      </c>
      <c r="H58" s="12" t="s">
        <v>707</v>
      </c>
      <c r="I58" s="12" t="s">
        <v>708</v>
      </c>
      <c r="J58" s="12" t="s">
        <v>709</v>
      </c>
      <c r="K58" s="12" t="s">
        <v>710</v>
      </c>
      <c r="L58" s="12" t="s">
        <v>711</v>
      </c>
      <c r="M58" s="12" t="s">
        <v>67</v>
      </c>
      <c r="N58" s="12" t="s">
        <v>280</v>
      </c>
      <c r="O58" s="16" t="s">
        <v>712</v>
      </c>
      <c r="P58" s="12" t="s">
        <v>713</v>
      </c>
      <c r="Q58" s="12" t="s">
        <v>714</v>
      </c>
      <c r="R58" s="12" t="s">
        <v>596</v>
      </c>
      <c r="S58" s="12" t="s">
        <v>701</v>
      </c>
      <c r="T58" s="15" t="s">
        <v>109</v>
      </c>
      <c r="U58" s="12" t="s">
        <v>376</v>
      </c>
      <c r="V58" s="12" t="s">
        <v>75</v>
      </c>
      <c r="W58" s="12" t="s">
        <v>76</v>
      </c>
      <c r="X58" s="12">
        <v>2024.09</v>
      </c>
      <c r="Y58" s="37">
        <v>2024.12</v>
      </c>
      <c r="Z58" s="12">
        <f t="shared" si="1"/>
        <v>150</v>
      </c>
      <c r="AA58" s="12">
        <v>150</v>
      </c>
      <c r="AB58" s="12">
        <v>0</v>
      </c>
      <c r="AC58" s="12">
        <v>0</v>
      </c>
      <c r="AD58" s="12">
        <v>0</v>
      </c>
      <c r="AE58" s="12">
        <v>762</v>
      </c>
      <c r="AF58" s="12">
        <v>11</v>
      </c>
      <c r="AG58" s="12" t="s">
        <v>77</v>
      </c>
      <c r="AH58" s="12" t="s">
        <v>77</v>
      </c>
      <c r="AI58" s="12" t="s">
        <v>77</v>
      </c>
      <c r="AJ58" s="12" t="s">
        <v>77</v>
      </c>
      <c r="AK58" s="12" t="s">
        <v>77</v>
      </c>
      <c r="AL58" s="12" t="s">
        <v>77</v>
      </c>
      <c r="AM58" s="12" t="s">
        <v>377</v>
      </c>
      <c r="AN58" s="12" t="s">
        <v>76</v>
      </c>
      <c r="AO58" s="12" t="s">
        <v>715</v>
      </c>
      <c r="AP58" s="12" t="s">
        <v>716</v>
      </c>
      <c r="AQ58" s="32" t="s">
        <v>717</v>
      </c>
      <c r="AR58" s="12"/>
      <c r="AS58" s="12"/>
      <c r="AT58" s="12"/>
      <c r="AU58" s="12"/>
      <c r="AV58" s="21"/>
      <c r="AW58" s="12"/>
      <c r="AX58" s="12"/>
      <c r="AY58" s="12"/>
      <c r="AZ58" s="12"/>
      <c r="BA58" s="12"/>
      <c r="BB58" s="12"/>
      <c r="BC58" s="12"/>
      <c r="BD58" s="12"/>
      <c r="BE58" s="16"/>
      <c r="BF58" s="12"/>
      <c r="BG58" s="12"/>
      <c r="BH58" s="12"/>
      <c r="BI58" s="12"/>
      <c r="BJ58" s="15"/>
      <c r="BK58" s="12"/>
      <c r="BL58" s="12"/>
      <c r="BM58" s="12"/>
      <c r="BN58" s="12"/>
      <c r="BO58" s="37"/>
      <c r="BP58" s="12"/>
      <c r="BQ58" s="12"/>
      <c r="BR58" s="12"/>
      <c r="BS58" s="12"/>
      <c r="BT58" s="12"/>
      <c r="BU58" s="12"/>
      <c r="BV58" s="12"/>
      <c r="BW58" s="12"/>
      <c r="BX58" s="12"/>
      <c r="BY58" s="12"/>
      <c r="BZ58" s="12"/>
      <c r="CA58" s="12"/>
      <c r="CB58" s="12"/>
      <c r="CC58" s="12"/>
      <c r="CD58" s="12"/>
      <c r="CE58" s="12"/>
      <c r="CF58" s="12"/>
      <c r="CG58" s="32"/>
      <c r="CH58" s="12"/>
      <c r="CI58" s="12"/>
      <c r="CJ58" s="12"/>
      <c r="CK58" s="12"/>
      <c r="CL58" s="12"/>
      <c r="CM58" s="21"/>
      <c r="CN58" s="12"/>
      <c r="CO58" s="12"/>
      <c r="CP58" s="12"/>
      <c r="CQ58" s="12"/>
      <c r="CR58" s="12"/>
      <c r="CS58" s="12"/>
      <c r="CT58" s="12"/>
      <c r="CU58" s="12"/>
      <c r="CV58" s="16"/>
      <c r="CW58" s="12"/>
      <c r="CX58" s="12"/>
      <c r="CY58" s="12"/>
      <c r="CZ58" s="12"/>
      <c r="DA58" s="15"/>
      <c r="DB58" s="12"/>
      <c r="DC58" s="12"/>
      <c r="DD58" s="12"/>
      <c r="DE58" s="12"/>
      <c r="DF58" s="37"/>
      <c r="DG58" s="12"/>
      <c r="DH58" s="12"/>
      <c r="DI58" s="12"/>
      <c r="DJ58" s="12"/>
      <c r="DK58" s="12"/>
      <c r="DL58" s="12"/>
      <c r="DM58" s="12"/>
      <c r="DN58" s="12"/>
      <c r="DO58" s="12"/>
      <c r="DP58" s="12"/>
      <c r="DQ58" s="12"/>
      <c r="DR58" s="12"/>
      <c r="DS58" s="12"/>
      <c r="DT58" s="12"/>
      <c r="DU58" s="12"/>
      <c r="DV58" s="12"/>
      <c r="DW58" s="12"/>
      <c r="DX58" s="32"/>
      <c r="DY58" s="12"/>
      <c r="DZ58" s="12"/>
      <c r="EA58" s="12"/>
      <c r="EB58" s="12"/>
      <c r="EC58" s="12"/>
      <c r="ED58" s="21"/>
      <c r="EE58" s="12"/>
      <c r="EF58" s="12"/>
      <c r="EG58" s="12"/>
      <c r="EH58" s="12"/>
      <c r="EI58" s="12"/>
      <c r="EJ58" s="12"/>
      <c r="EK58" s="12"/>
      <c r="EL58" s="12"/>
      <c r="EM58" s="16"/>
      <c r="EN58" s="12"/>
      <c r="EO58" s="12"/>
      <c r="EP58" s="12"/>
      <c r="EQ58" s="12"/>
      <c r="ER58" s="15"/>
      <c r="ES58" s="12"/>
      <c r="ET58" s="12"/>
      <c r="EU58" s="12"/>
      <c r="EV58" s="12"/>
      <c r="EW58" s="37"/>
      <c r="EX58" s="12"/>
      <c r="EY58" s="12"/>
      <c r="EZ58" s="12"/>
      <c r="FA58" s="12"/>
      <c r="FB58" s="12"/>
      <c r="FC58" s="12"/>
      <c r="FD58" s="12"/>
      <c r="FE58" s="12"/>
      <c r="FF58" s="12"/>
      <c r="FG58" s="12"/>
      <c r="FH58" s="12"/>
      <c r="FI58" s="12"/>
      <c r="FJ58" s="12"/>
      <c r="FK58" s="12"/>
      <c r="FL58" s="12"/>
      <c r="FM58" s="12"/>
      <c r="FN58" s="12"/>
      <c r="FO58" s="32"/>
      <c r="FP58" s="12"/>
      <c r="FQ58" s="12"/>
      <c r="FR58" s="12"/>
      <c r="FS58" s="12"/>
      <c r="FT58" s="12"/>
      <c r="FU58" s="21"/>
      <c r="FV58" s="12"/>
      <c r="FW58" s="12"/>
      <c r="FX58" s="12"/>
      <c r="FY58" s="12"/>
      <c r="FZ58" s="12"/>
      <c r="GA58" s="12"/>
      <c r="GB58" s="12"/>
      <c r="GC58" s="12"/>
      <c r="GD58" s="16"/>
      <c r="GE58" s="12"/>
      <c r="GF58" s="12"/>
      <c r="GG58" s="12"/>
      <c r="GH58" s="12"/>
      <c r="GI58" s="15"/>
      <c r="GJ58" s="12"/>
      <c r="GK58" s="12"/>
      <c r="GL58" s="12"/>
      <c r="GM58" s="12"/>
      <c r="GN58" s="37"/>
      <c r="GO58" s="12"/>
      <c r="GP58" s="12"/>
      <c r="GQ58" s="12"/>
      <c r="GR58" s="12"/>
      <c r="GS58" s="12"/>
      <c r="GT58" s="12"/>
      <c r="GU58" s="12"/>
      <c r="GV58" s="12"/>
      <c r="GW58" s="12"/>
      <c r="GX58" s="12"/>
      <c r="GY58" s="12"/>
      <c r="GZ58" s="12"/>
      <c r="HA58" s="12"/>
      <c r="HB58" s="12"/>
      <c r="HC58" s="12"/>
      <c r="HD58" s="12"/>
      <c r="HE58" s="12"/>
      <c r="HF58" s="32"/>
      <c r="HG58" s="12"/>
      <c r="HH58" s="12"/>
      <c r="HI58" s="12"/>
      <c r="HJ58" s="12"/>
      <c r="HK58" s="12"/>
      <c r="HL58" s="21"/>
      <c r="HM58" s="12"/>
      <c r="HN58" s="12"/>
      <c r="HO58" s="12"/>
      <c r="HP58" s="12"/>
      <c r="HQ58" s="12"/>
      <c r="HR58" s="12"/>
      <c r="HS58" s="12"/>
      <c r="HT58" s="12"/>
      <c r="HU58" s="16"/>
      <c r="HV58" s="12"/>
      <c r="HW58" s="12"/>
      <c r="HX58" s="12"/>
      <c r="HY58" s="12"/>
      <c r="HZ58" s="15"/>
      <c r="IA58" s="12"/>
      <c r="IB58" s="12"/>
      <c r="IC58" s="12"/>
      <c r="ID58" s="12"/>
      <c r="IE58" s="37"/>
      <c r="IF58" s="12"/>
      <c r="IG58" s="12"/>
      <c r="IH58" s="12"/>
      <c r="II58" s="12"/>
      <c r="IJ58" s="12"/>
      <c r="IK58" s="12"/>
      <c r="IL58" s="12"/>
      <c r="IM58" s="12"/>
      <c r="IN58" s="12"/>
      <c r="IO58" s="12"/>
      <c r="IP58" s="12"/>
      <c r="IQ58" s="12"/>
      <c r="IR58" s="12"/>
      <c r="IS58" s="12"/>
      <c r="IT58" s="12"/>
      <c r="IU58" s="12"/>
    </row>
    <row r="59" s="2" customFormat="1" ht="312" spans="1:16383">
      <c r="A59" s="12">
        <v>52</v>
      </c>
      <c r="B59" s="12" t="s">
        <v>718</v>
      </c>
      <c r="C59" s="12" t="s">
        <v>111</v>
      </c>
      <c r="D59" s="12" t="s">
        <v>111</v>
      </c>
      <c r="E59" s="12" t="s">
        <v>111</v>
      </c>
      <c r="F59" s="12" t="s">
        <v>719</v>
      </c>
      <c r="G59" s="12" t="s">
        <v>61</v>
      </c>
      <c r="H59" s="12" t="s">
        <v>720</v>
      </c>
      <c r="I59" s="12" t="s">
        <v>721</v>
      </c>
      <c r="J59" s="12" t="s">
        <v>722</v>
      </c>
      <c r="K59" s="12" t="s">
        <v>558</v>
      </c>
      <c r="L59" s="12" t="s">
        <v>723</v>
      </c>
      <c r="M59" s="12" t="s">
        <v>67</v>
      </c>
      <c r="N59" s="12" t="s">
        <v>280</v>
      </c>
      <c r="O59" s="12" t="s">
        <v>724</v>
      </c>
      <c r="P59" s="12" t="s">
        <v>725</v>
      </c>
      <c r="Q59" s="12" t="s">
        <v>722</v>
      </c>
      <c r="R59" s="12" t="s">
        <v>596</v>
      </c>
      <c r="S59" s="12" t="s">
        <v>701</v>
      </c>
      <c r="T59" s="12" t="s">
        <v>161</v>
      </c>
      <c r="U59" s="12" t="s">
        <v>376</v>
      </c>
      <c r="V59" s="12" t="s">
        <v>75</v>
      </c>
      <c r="W59" s="12" t="s">
        <v>76</v>
      </c>
      <c r="X59" s="12">
        <v>2024.04</v>
      </c>
      <c r="Y59" s="12">
        <v>2024.11</v>
      </c>
      <c r="Z59" s="12">
        <f t="shared" si="1"/>
        <v>217.468251</v>
      </c>
      <c r="AA59" s="12">
        <f>220-2.531749</f>
        <v>217.468251</v>
      </c>
      <c r="AB59" s="12">
        <v>0</v>
      </c>
      <c r="AC59" s="12">
        <v>0</v>
      </c>
      <c r="AD59" s="12">
        <v>0</v>
      </c>
      <c r="AE59" s="12">
        <v>4325</v>
      </c>
      <c r="AF59" s="12">
        <v>213</v>
      </c>
      <c r="AG59" s="12" t="s">
        <v>77</v>
      </c>
      <c r="AH59" s="12" t="s">
        <v>77</v>
      </c>
      <c r="AI59" s="12" t="s">
        <v>77</v>
      </c>
      <c r="AJ59" s="12" t="s">
        <v>76</v>
      </c>
      <c r="AK59" s="12" t="s">
        <v>77</v>
      </c>
      <c r="AL59" s="12" t="s">
        <v>77</v>
      </c>
      <c r="AM59" s="12" t="s">
        <v>377</v>
      </c>
      <c r="AN59" s="12" t="s">
        <v>76</v>
      </c>
      <c r="AO59" s="21" t="s">
        <v>726</v>
      </c>
      <c r="AP59" s="12" t="s">
        <v>378</v>
      </c>
      <c r="AQ59" s="32" t="s">
        <v>379</v>
      </c>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c r="XER59" s="6"/>
      <c r="XES59" s="6"/>
      <c r="XET59" s="6"/>
      <c r="XEU59" s="6"/>
      <c r="XEV59" s="6"/>
      <c r="XEW59" s="6"/>
      <c r="XEX59" s="6"/>
      <c r="XEY59" s="6"/>
      <c r="XEZ59" s="6"/>
      <c r="XFA59" s="6"/>
      <c r="XFB59" s="6"/>
      <c r="XFC59" s="6"/>
    </row>
    <row r="60" s="2" customFormat="1" ht="144" spans="1:16383">
      <c r="A60" s="12">
        <v>53</v>
      </c>
      <c r="B60" s="18" t="s">
        <v>727</v>
      </c>
      <c r="C60" s="18" t="s">
        <v>255</v>
      </c>
      <c r="D60" s="18" t="s">
        <v>256</v>
      </c>
      <c r="E60" s="18" t="s">
        <v>554</v>
      </c>
      <c r="F60" s="18" t="s">
        <v>728</v>
      </c>
      <c r="G60" s="18" t="s">
        <v>61</v>
      </c>
      <c r="H60" s="18" t="s">
        <v>729</v>
      </c>
      <c r="I60" s="18" t="s">
        <v>730</v>
      </c>
      <c r="J60" s="18" t="s">
        <v>731</v>
      </c>
      <c r="K60" s="18" t="s">
        <v>732</v>
      </c>
      <c r="L60" s="18" t="s">
        <v>733</v>
      </c>
      <c r="M60" s="18" t="s">
        <v>67</v>
      </c>
      <c r="N60" s="18" t="s">
        <v>280</v>
      </c>
      <c r="O60" s="18" t="s">
        <v>734</v>
      </c>
      <c r="P60" s="18" t="s">
        <v>735</v>
      </c>
      <c r="Q60" s="18" t="s">
        <v>731</v>
      </c>
      <c r="R60" s="18" t="s">
        <v>736</v>
      </c>
      <c r="S60" s="18" t="s">
        <v>737</v>
      </c>
      <c r="T60" s="18" t="s">
        <v>564</v>
      </c>
      <c r="U60" s="18" t="s">
        <v>392</v>
      </c>
      <c r="V60" s="18" t="s">
        <v>75</v>
      </c>
      <c r="W60" s="18" t="s">
        <v>76</v>
      </c>
      <c r="X60" s="33">
        <v>45292</v>
      </c>
      <c r="Y60" s="33">
        <v>45627</v>
      </c>
      <c r="Z60" s="18">
        <v>2.8</v>
      </c>
      <c r="AA60" s="18">
        <v>2.8</v>
      </c>
      <c r="AB60" s="18">
        <v>0</v>
      </c>
      <c r="AC60" s="18">
        <v>0</v>
      </c>
      <c r="AD60" s="18">
        <v>0</v>
      </c>
      <c r="AE60" s="18">
        <v>1239</v>
      </c>
      <c r="AF60" s="18">
        <v>96</v>
      </c>
      <c r="AG60" s="18" t="s">
        <v>77</v>
      </c>
      <c r="AH60" s="18" t="s">
        <v>77</v>
      </c>
      <c r="AI60" s="18" t="s">
        <v>77</v>
      </c>
      <c r="AJ60" s="18" t="s">
        <v>76</v>
      </c>
      <c r="AK60" s="18" t="s">
        <v>77</v>
      </c>
      <c r="AL60" s="18" t="s">
        <v>77</v>
      </c>
      <c r="AM60" s="18" t="s">
        <v>377</v>
      </c>
      <c r="AN60" s="18" t="s">
        <v>77</v>
      </c>
      <c r="AO60" s="18" t="s">
        <v>377</v>
      </c>
      <c r="AP60" s="18" t="s">
        <v>738</v>
      </c>
      <c r="AQ60" s="18" t="s">
        <v>739</v>
      </c>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c r="XER60" s="6"/>
      <c r="XES60" s="6"/>
      <c r="XET60" s="6"/>
      <c r="XEU60" s="6"/>
      <c r="XEV60" s="6"/>
      <c r="XEW60" s="6"/>
      <c r="XEX60" s="6"/>
      <c r="XEY60" s="6"/>
      <c r="XEZ60" s="6"/>
      <c r="XFA60" s="6"/>
      <c r="XFB60" s="6"/>
      <c r="XFC60" s="6"/>
    </row>
    <row r="61" s="4" customFormat="1" ht="409.5" spans="1:43">
      <c r="A61" s="12">
        <v>54</v>
      </c>
      <c r="B61" s="16" t="s">
        <v>740</v>
      </c>
      <c r="C61" s="16" t="s">
        <v>111</v>
      </c>
      <c r="D61" s="16" t="s">
        <v>335</v>
      </c>
      <c r="E61" s="16" t="s">
        <v>599</v>
      </c>
      <c r="F61" s="16" t="s">
        <v>741</v>
      </c>
      <c r="G61" s="16" t="s">
        <v>742</v>
      </c>
      <c r="H61" s="16" t="s">
        <v>743</v>
      </c>
      <c r="I61" s="16" t="s">
        <v>744</v>
      </c>
      <c r="J61" s="16" t="s">
        <v>745</v>
      </c>
      <c r="K61" s="16" t="s">
        <v>746</v>
      </c>
      <c r="L61" s="16" t="s">
        <v>741</v>
      </c>
      <c r="M61" s="16" t="s">
        <v>67</v>
      </c>
      <c r="N61" s="16" t="s">
        <v>296</v>
      </c>
      <c r="O61" s="16" t="s">
        <v>747</v>
      </c>
      <c r="P61" s="16" t="s">
        <v>748</v>
      </c>
      <c r="Q61" s="16" t="s">
        <v>749</v>
      </c>
      <c r="R61" s="16" t="s">
        <v>300</v>
      </c>
      <c r="S61" s="16" t="s">
        <v>750</v>
      </c>
      <c r="T61" s="16" t="s">
        <v>161</v>
      </c>
      <c r="U61" s="16" t="s">
        <v>392</v>
      </c>
      <c r="V61" s="16" t="s">
        <v>75</v>
      </c>
      <c r="W61" s="16" t="s">
        <v>76</v>
      </c>
      <c r="X61" s="16">
        <v>2024.1</v>
      </c>
      <c r="Y61" s="38">
        <v>2024.12</v>
      </c>
      <c r="Z61" s="12">
        <f t="shared" si="1"/>
        <v>680</v>
      </c>
      <c r="AA61" s="16">
        <v>680</v>
      </c>
      <c r="AB61" s="16">
        <v>0</v>
      </c>
      <c r="AC61" s="16">
        <v>0</v>
      </c>
      <c r="AD61" s="16">
        <v>0</v>
      </c>
      <c r="AE61" s="16">
        <v>1000</v>
      </c>
      <c r="AF61" s="16">
        <v>100</v>
      </c>
      <c r="AG61" s="16" t="s">
        <v>77</v>
      </c>
      <c r="AH61" s="16" t="s">
        <v>77</v>
      </c>
      <c r="AI61" s="16" t="s">
        <v>77</v>
      </c>
      <c r="AJ61" s="16" t="s">
        <v>76</v>
      </c>
      <c r="AK61" s="16" t="s">
        <v>76</v>
      </c>
      <c r="AL61" s="16" t="s">
        <v>77</v>
      </c>
      <c r="AM61" s="16" t="s">
        <v>78</v>
      </c>
      <c r="AN61" s="16" t="s">
        <v>76</v>
      </c>
      <c r="AO61" s="16" t="s">
        <v>751</v>
      </c>
      <c r="AP61" s="16" t="s">
        <v>393</v>
      </c>
      <c r="AQ61" s="12">
        <v>48332331</v>
      </c>
    </row>
    <row r="62" s="2" customFormat="1" ht="348" spans="1:16383">
      <c r="A62" s="12">
        <v>55</v>
      </c>
      <c r="B62" s="12" t="s">
        <v>752</v>
      </c>
      <c r="C62" s="19" t="s">
        <v>255</v>
      </c>
      <c r="D62" s="19" t="s">
        <v>753</v>
      </c>
      <c r="E62" s="19" t="s">
        <v>754</v>
      </c>
      <c r="F62" s="19" t="s">
        <v>755</v>
      </c>
      <c r="G62" s="19" t="s">
        <v>61</v>
      </c>
      <c r="H62" s="19" t="s">
        <v>756</v>
      </c>
      <c r="I62" s="19" t="s">
        <v>757</v>
      </c>
      <c r="J62" s="19" t="s">
        <v>758</v>
      </c>
      <c r="K62" s="19" t="s">
        <v>759</v>
      </c>
      <c r="L62" s="19" t="s">
        <v>755</v>
      </c>
      <c r="M62" s="19" t="s">
        <v>465</v>
      </c>
      <c r="N62" s="19" t="s">
        <v>483</v>
      </c>
      <c r="O62" s="19" t="s">
        <v>760</v>
      </c>
      <c r="P62" s="19" t="s">
        <v>549</v>
      </c>
      <c r="Q62" s="19" t="s">
        <v>761</v>
      </c>
      <c r="R62" s="19" t="s">
        <v>736</v>
      </c>
      <c r="S62" s="19" t="s">
        <v>762</v>
      </c>
      <c r="T62" s="19" t="s">
        <v>763</v>
      </c>
      <c r="U62" s="19" t="s">
        <v>392</v>
      </c>
      <c r="V62" s="19" t="s">
        <v>75</v>
      </c>
      <c r="W62" s="19" t="s">
        <v>76</v>
      </c>
      <c r="X62" s="19" t="s">
        <v>75</v>
      </c>
      <c r="Y62" s="39">
        <v>45627</v>
      </c>
      <c r="Z62" s="12">
        <f t="shared" si="1"/>
        <v>53.01</v>
      </c>
      <c r="AA62" s="19">
        <v>53.01</v>
      </c>
      <c r="AB62" s="19">
        <v>0</v>
      </c>
      <c r="AC62" s="19">
        <v>0</v>
      </c>
      <c r="AD62" s="19">
        <v>0</v>
      </c>
      <c r="AE62" s="19">
        <v>390</v>
      </c>
      <c r="AF62" s="19">
        <v>3</v>
      </c>
      <c r="AG62" s="19" t="s">
        <v>77</v>
      </c>
      <c r="AH62" s="19" t="s">
        <v>77</v>
      </c>
      <c r="AI62" s="19" t="s">
        <v>77</v>
      </c>
      <c r="AJ62" s="19" t="s">
        <v>76</v>
      </c>
      <c r="AK62" s="19" t="s">
        <v>77</v>
      </c>
      <c r="AL62" s="19" t="s">
        <v>77</v>
      </c>
      <c r="AM62" s="19" t="s">
        <v>78</v>
      </c>
      <c r="AN62" s="19" t="s">
        <v>77</v>
      </c>
      <c r="AO62" s="19" t="s">
        <v>549</v>
      </c>
      <c r="AP62" s="19" t="s">
        <v>764</v>
      </c>
      <c r="AQ62" s="19">
        <v>18983875860</v>
      </c>
      <c r="AR62" s="45"/>
      <c r="AS62" s="45"/>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c r="XEP62" s="6"/>
      <c r="XEQ62" s="6"/>
      <c r="XER62" s="6"/>
      <c r="XES62" s="6"/>
      <c r="XET62" s="6"/>
      <c r="XEU62" s="6"/>
      <c r="XEV62" s="6"/>
      <c r="XEW62" s="6"/>
      <c r="XEX62" s="6"/>
      <c r="XEY62" s="6"/>
      <c r="XEZ62" s="6"/>
      <c r="XFA62" s="6"/>
      <c r="XFB62" s="6"/>
      <c r="XFC62" s="6"/>
    </row>
    <row r="63" s="2" customFormat="1" ht="204" spans="1:16383">
      <c r="A63" s="12">
        <v>56</v>
      </c>
      <c r="B63" s="22" t="s">
        <v>765</v>
      </c>
      <c r="C63" s="18" t="s">
        <v>255</v>
      </c>
      <c r="D63" s="18" t="s">
        <v>256</v>
      </c>
      <c r="E63" s="18" t="s">
        <v>554</v>
      </c>
      <c r="F63" s="18" t="s">
        <v>766</v>
      </c>
      <c r="G63" s="18" t="s">
        <v>61</v>
      </c>
      <c r="H63" s="18" t="s">
        <v>767</v>
      </c>
      <c r="I63" s="18" t="s">
        <v>768</v>
      </c>
      <c r="J63" s="18" t="s">
        <v>769</v>
      </c>
      <c r="K63" s="18" t="s">
        <v>770</v>
      </c>
      <c r="L63" s="18" t="s">
        <v>766</v>
      </c>
      <c r="M63" s="18" t="s">
        <v>67</v>
      </c>
      <c r="N63" s="18" t="s">
        <v>614</v>
      </c>
      <c r="O63" s="18" t="s">
        <v>771</v>
      </c>
      <c r="P63" s="18" t="s">
        <v>735</v>
      </c>
      <c r="Q63" s="18" t="s">
        <v>630</v>
      </c>
      <c r="R63" s="18" t="s">
        <v>108</v>
      </c>
      <c r="S63" s="18" t="s">
        <v>772</v>
      </c>
      <c r="T63" s="18" t="s">
        <v>564</v>
      </c>
      <c r="U63" s="18" t="s">
        <v>406</v>
      </c>
      <c r="V63" s="18" t="s">
        <v>75</v>
      </c>
      <c r="W63" s="18" t="s">
        <v>76</v>
      </c>
      <c r="X63" s="33">
        <v>45292</v>
      </c>
      <c r="Y63" s="33">
        <v>45627</v>
      </c>
      <c r="Z63" s="18">
        <v>7.7</v>
      </c>
      <c r="AA63" s="18">
        <v>7.7</v>
      </c>
      <c r="AB63" s="18">
        <v>0</v>
      </c>
      <c r="AC63" s="18">
        <v>0</v>
      </c>
      <c r="AD63" s="18">
        <v>0</v>
      </c>
      <c r="AE63" s="18">
        <v>6000</v>
      </c>
      <c r="AF63" s="18">
        <v>455</v>
      </c>
      <c r="AG63" s="18" t="s">
        <v>77</v>
      </c>
      <c r="AH63" s="18" t="s">
        <v>77</v>
      </c>
      <c r="AI63" s="18" t="s">
        <v>77</v>
      </c>
      <c r="AJ63" s="18" t="s">
        <v>76</v>
      </c>
      <c r="AK63" s="18" t="s">
        <v>77</v>
      </c>
      <c r="AL63" s="18" t="s">
        <v>77</v>
      </c>
      <c r="AM63" s="18" t="s">
        <v>377</v>
      </c>
      <c r="AN63" s="18" t="s">
        <v>77</v>
      </c>
      <c r="AO63" s="18" t="s">
        <v>377</v>
      </c>
      <c r="AP63" s="18" t="s">
        <v>773</v>
      </c>
      <c r="AQ63" s="18" t="s">
        <v>774</v>
      </c>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c r="XER63" s="6"/>
      <c r="XES63" s="6"/>
      <c r="XET63" s="6"/>
      <c r="XEU63" s="6"/>
      <c r="XEV63" s="6"/>
      <c r="XEW63" s="6"/>
      <c r="XEX63" s="6"/>
      <c r="XEY63" s="6"/>
      <c r="XEZ63" s="6"/>
      <c r="XFA63" s="6"/>
      <c r="XFB63" s="6"/>
      <c r="XFC63" s="6"/>
    </row>
    <row r="64" s="2" customFormat="1" ht="396" spans="1:16383">
      <c r="A64" s="12">
        <v>57</v>
      </c>
      <c r="B64" s="12" t="s">
        <v>775</v>
      </c>
      <c r="C64" s="12" t="s">
        <v>272</v>
      </c>
      <c r="D64" s="12" t="s">
        <v>335</v>
      </c>
      <c r="E64" s="12" t="s">
        <v>776</v>
      </c>
      <c r="F64" s="23" t="s">
        <v>777</v>
      </c>
      <c r="G64" s="12" t="s">
        <v>61</v>
      </c>
      <c r="H64" s="12" t="s">
        <v>778</v>
      </c>
      <c r="I64" s="12" t="s">
        <v>779</v>
      </c>
      <c r="J64" s="12" t="s">
        <v>780</v>
      </c>
      <c r="K64" s="12" t="s">
        <v>781</v>
      </c>
      <c r="L64" s="12" t="s">
        <v>782</v>
      </c>
      <c r="M64" s="12" t="s">
        <v>67</v>
      </c>
      <c r="N64" s="12" t="s">
        <v>614</v>
      </c>
      <c r="O64" s="12" t="s">
        <v>783</v>
      </c>
      <c r="P64" s="12" t="s">
        <v>784</v>
      </c>
      <c r="Q64" s="12" t="s">
        <v>785</v>
      </c>
      <c r="R64" s="12" t="s">
        <v>596</v>
      </c>
      <c r="S64" s="12" t="s">
        <v>73</v>
      </c>
      <c r="T64" s="12" t="s">
        <v>405</v>
      </c>
      <c r="U64" s="12" t="s">
        <v>406</v>
      </c>
      <c r="V64" s="12" t="s">
        <v>75</v>
      </c>
      <c r="W64" s="12" t="s">
        <v>76</v>
      </c>
      <c r="X64" s="12">
        <v>2024.05</v>
      </c>
      <c r="Y64" s="12">
        <v>2024.12</v>
      </c>
      <c r="Z64" s="12">
        <f t="shared" si="1"/>
        <v>20</v>
      </c>
      <c r="AA64" s="12">
        <v>20</v>
      </c>
      <c r="AB64" s="12">
        <v>0</v>
      </c>
      <c r="AC64" s="12">
        <v>0</v>
      </c>
      <c r="AD64" s="12">
        <v>0</v>
      </c>
      <c r="AE64" s="12">
        <v>330</v>
      </c>
      <c r="AF64" s="12">
        <v>20</v>
      </c>
      <c r="AG64" s="12" t="s">
        <v>77</v>
      </c>
      <c r="AH64" s="12" t="s">
        <v>77</v>
      </c>
      <c r="AI64" s="12" t="s">
        <v>77</v>
      </c>
      <c r="AJ64" s="12" t="s">
        <v>76</v>
      </c>
      <c r="AK64" s="12" t="s">
        <v>77</v>
      </c>
      <c r="AL64" s="12" t="s">
        <v>76</v>
      </c>
      <c r="AM64" s="12" t="s">
        <v>77</v>
      </c>
      <c r="AN64" s="12" t="s">
        <v>76</v>
      </c>
      <c r="AO64" s="12" t="s">
        <v>77</v>
      </c>
      <c r="AP64" s="12" t="s">
        <v>407</v>
      </c>
      <c r="AQ64" s="32" t="s">
        <v>408</v>
      </c>
      <c r="XAT64" s="6"/>
      <c r="XAU64" s="6"/>
      <c r="XAV64" s="6"/>
      <c r="XAW64" s="6"/>
      <c r="XAX64" s="6"/>
      <c r="XAY64" s="6"/>
      <c r="XAZ64" s="6"/>
      <c r="XBA64" s="6"/>
      <c r="XBB64" s="6"/>
      <c r="XBC64" s="6"/>
      <c r="XBD64" s="6"/>
      <c r="XBE64" s="6"/>
      <c r="XBF64" s="6"/>
      <c r="XBG64" s="6"/>
      <c r="XBH64" s="6"/>
      <c r="XBI64" s="6"/>
      <c r="XBJ64" s="6"/>
      <c r="XBK64" s="6"/>
      <c r="XBL64" s="6"/>
      <c r="XBM64" s="6"/>
      <c r="XBN64" s="6"/>
      <c r="XBO64" s="6"/>
      <c r="XBP64" s="6"/>
      <c r="XBQ64" s="6"/>
      <c r="XBR64" s="6"/>
      <c r="XBS64" s="6"/>
      <c r="XBT64" s="6"/>
      <c r="XBU64" s="6"/>
      <c r="XBV64" s="6"/>
      <c r="XBW64" s="6"/>
      <c r="XBX64" s="6"/>
      <c r="XBY64" s="6"/>
      <c r="XBZ64" s="6"/>
      <c r="XCA64" s="6"/>
      <c r="XCB64" s="6"/>
      <c r="XCC64" s="6"/>
      <c r="XCD64" s="6"/>
      <c r="XCE64" s="6"/>
      <c r="XCF64" s="6"/>
      <c r="XCG64" s="6"/>
      <c r="XCH64" s="6"/>
      <c r="XCI64" s="6"/>
      <c r="XCJ64" s="6"/>
      <c r="XCK64" s="6"/>
      <c r="XCL64" s="6"/>
      <c r="XCM64" s="6"/>
      <c r="XCN64" s="6"/>
      <c r="XCO64" s="6"/>
      <c r="XCP64" s="6"/>
      <c r="XCQ64" s="6"/>
      <c r="XCR64" s="6"/>
      <c r="XCS64" s="6"/>
      <c r="XCT64" s="6"/>
      <c r="XCU64" s="6"/>
      <c r="XCV64" s="6"/>
      <c r="XCW64" s="6"/>
      <c r="XCX64" s="6"/>
      <c r="XCY64" s="6"/>
      <c r="XCZ64" s="6"/>
      <c r="XDA64" s="6"/>
      <c r="XDB64" s="6"/>
      <c r="XDC64" s="6"/>
      <c r="XDD64" s="6"/>
      <c r="XDE64" s="6"/>
      <c r="XDF64" s="6"/>
      <c r="XDG64" s="6"/>
      <c r="XDH64" s="6"/>
      <c r="XDI64" s="6"/>
      <c r="XDJ64" s="6"/>
      <c r="XDK64" s="6"/>
      <c r="XDL64" s="6"/>
      <c r="XDM64" s="6"/>
      <c r="XDN64" s="6"/>
      <c r="XDO64" s="6"/>
      <c r="XDP64" s="6"/>
      <c r="XDQ64" s="6"/>
      <c r="XDR64" s="6"/>
      <c r="XDS64" s="6"/>
      <c r="XDT64" s="6"/>
      <c r="XDU64" s="6"/>
      <c r="XDV64" s="6"/>
      <c r="XDW64" s="6"/>
      <c r="XDX64" s="6"/>
      <c r="XDY64" s="6"/>
      <c r="XDZ64" s="6"/>
      <c r="XEA64" s="6"/>
      <c r="XEB64" s="6"/>
      <c r="XEC64" s="6"/>
      <c r="XED64" s="6"/>
      <c r="XEE64" s="6"/>
      <c r="XEF64" s="6"/>
      <c r="XEG64" s="6"/>
      <c r="XEH64" s="6"/>
      <c r="XEI64" s="6"/>
      <c r="XEJ64" s="6"/>
      <c r="XEK64" s="6"/>
      <c r="XEL64" s="6"/>
      <c r="XEM64" s="6"/>
      <c r="XEN64" s="6"/>
      <c r="XEO64" s="6"/>
      <c r="XEP64" s="6"/>
      <c r="XEQ64" s="6"/>
      <c r="XER64" s="6"/>
      <c r="XES64" s="6"/>
      <c r="XET64" s="6"/>
      <c r="XEU64" s="6"/>
      <c r="XEV64" s="6"/>
      <c r="XEW64" s="6"/>
      <c r="XEX64" s="6"/>
      <c r="XEY64" s="6"/>
      <c r="XEZ64" s="6"/>
      <c r="XFA64" s="6"/>
      <c r="XFB64" s="6"/>
      <c r="XFC64" s="6"/>
    </row>
    <row r="65" s="2" customFormat="1" ht="409.5" spans="1:16383">
      <c r="A65" s="12">
        <v>58</v>
      </c>
      <c r="B65" s="12" t="s">
        <v>786</v>
      </c>
      <c r="C65" s="12" t="s">
        <v>255</v>
      </c>
      <c r="D65" s="12" t="s">
        <v>787</v>
      </c>
      <c r="E65" s="12" t="s">
        <v>754</v>
      </c>
      <c r="F65" s="14" t="s">
        <v>788</v>
      </c>
      <c r="G65" s="12" t="s">
        <v>61</v>
      </c>
      <c r="H65" s="12" t="s">
        <v>789</v>
      </c>
      <c r="I65" s="12" t="s">
        <v>790</v>
      </c>
      <c r="J65" s="14" t="s">
        <v>791</v>
      </c>
      <c r="K65" s="12" t="s">
        <v>792</v>
      </c>
      <c r="L65" s="12" t="s">
        <v>792</v>
      </c>
      <c r="M65" s="12" t="s">
        <v>793</v>
      </c>
      <c r="N65" s="12" t="s">
        <v>794</v>
      </c>
      <c r="O65" s="12" t="s">
        <v>795</v>
      </c>
      <c r="P65" s="12" t="s">
        <v>796</v>
      </c>
      <c r="Q65" s="12" t="s">
        <v>797</v>
      </c>
      <c r="R65" s="12" t="s">
        <v>596</v>
      </c>
      <c r="S65" s="12" t="s">
        <v>73</v>
      </c>
      <c r="T65" s="27" t="s">
        <v>763</v>
      </c>
      <c r="U65" s="27" t="s">
        <v>763</v>
      </c>
      <c r="V65" s="12" t="s">
        <v>75</v>
      </c>
      <c r="W65" s="12" t="s">
        <v>76</v>
      </c>
      <c r="X65" s="12">
        <v>2024.01</v>
      </c>
      <c r="Y65" s="12">
        <v>2024.12</v>
      </c>
      <c r="Z65" s="12">
        <f t="shared" si="1"/>
        <v>141.99</v>
      </c>
      <c r="AA65" s="12">
        <v>141.99</v>
      </c>
      <c r="AB65" s="12">
        <v>0</v>
      </c>
      <c r="AC65" s="12">
        <v>0</v>
      </c>
      <c r="AD65" s="12">
        <v>0</v>
      </c>
      <c r="AE65" s="12">
        <v>226</v>
      </c>
      <c r="AF65" s="12">
        <v>6</v>
      </c>
      <c r="AG65" s="12" t="s">
        <v>77</v>
      </c>
      <c r="AH65" s="12" t="s">
        <v>77</v>
      </c>
      <c r="AI65" s="12" t="s">
        <v>77</v>
      </c>
      <c r="AJ65" s="12" t="s">
        <v>76</v>
      </c>
      <c r="AK65" s="12" t="s">
        <v>77</v>
      </c>
      <c r="AL65" s="12" t="s">
        <v>77</v>
      </c>
      <c r="AM65" s="12" t="s">
        <v>77</v>
      </c>
      <c r="AN65" s="12" t="s">
        <v>77</v>
      </c>
      <c r="AO65" s="12" t="s">
        <v>77</v>
      </c>
      <c r="AP65" s="12" t="s">
        <v>798</v>
      </c>
      <c r="AQ65" s="32" t="s">
        <v>799</v>
      </c>
      <c r="XAT65" s="6"/>
      <c r="XAU65" s="6"/>
      <c r="XAV65" s="6"/>
      <c r="XAW65" s="6"/>
      <c r="XAX65" s="6"/>
      <c r="XAY65" s="6"/>
      <c r="XAZ65" s="6"/>
      <c r="XBA65" s="6"/>
      <c r="XBB65" s="6"/>
      <c r="XBC65" s="6"/>
      <c r="XBD65" s="6"/>
      <c r="XBE65" s="6"/>
      <c r="XBF65" s="6"/>
      <c r="XBG65" s="6"/>
      <c r="XBH65" s="6"/>
      <c r="XBI65" s="6"/>
      <c r="XBJ65" s="6"/>
      <c r="XBK65" s="6"/>
      <c r="XBL65" s="6"/>
      <c r="XBM65" s="6"/>
      <c r="XBN65" s="6"/>
      <c r="XBO65" s="6"/>
      <c r="XBP65" s="6"/>
      <c r="XBQ65" s="6"/>
      <c r="XBR65" s="6"/>
      <c r="XBS65" s="6"/>
      <c r="XBT65" s="6"/>
      <c r="XBU65" s="6"/>
      <c r="XBV65" s="6"/>
      <c r="XBW65" s="6"/>
      <c r="XBX65" s="6"/>
      <c r="XBY65" s="6"/>
      <c r="XBZ65" s="6"/>
      <c r="XCA65" s="6"/>
      <c r="XCB65" s="6"/>
      <c r="XCC65" s="6"/>
      <c r="XCD65" s="6"/>
      <c r="XCE65" s="6"/>
      <c r="XCF65" s="6"/>
      <c r="XCG65" s="6"/>
      <c r="XCH65" s="6"/>
      <c r="XCI65" s="6"/>
      <c r="XCJ65" s="6"/>
      <c r="XCK65" s="6"/>
      <c r="XCL65" s="6"/>
      <c r="XCM65" s="6"/>
      <c r="XCN65" s="6"/>
      <c r="XCO65" s="6"/>
      <c r="XCP65" s="6"/>
      <c r="XCQ65" s="6"/>
      <c r="XCR65" s="6"/>
      <c r="XCS65" s="6"/>
      <c r="XCT65" s="6"/>
      <c r="XCU65" s="6"/>
      <c r="XCV65" s="6"/>
      <c r="XCW65" s="6"/>
      <c r="XCX65" s="6"/>
      <c r="XCY65" s="6"/>
      <c r="XCZ65" s="6"/>
      <c r="XDA65" s="6"/>
      <c r="XDB65" s="6"/>
      <c r="XDC65" s="6"/>
      <c r="XDD65" s="6"/>
      <c r="XDE65" s="6"/>
      <c r="XDF65" s="6"/>
      <c r="XDG65" s="6"/>
      <c r="XDH65" s="6"/>
      <c r="XDI65" s="6"/>
      <c r="XDJ65" s="6"/>
      <c r="XDK65" s="6"/>
      <c r="XDL65" s="6"/>
      <c r="XDM65" s="6"/>
      <c r="XDN65" s="6"/>
      <c r="XDO65" s="6"/>
      <c r="XDP65" s="6"/>
      <c r="XDQ65" s="6"/>
      <c r="XDR65" s="6"/>
      <c r="XDS65" s="6"/>
      <c r="XDT65" s="6"/>
      <c r="XDU65" s="6"/>
      <c r="XDV65" s="6"/>
      <c r="XDW65" s="6"/>
      <c r="XDX65" s="6"/>
      <c r="XDY65" s="6"/>
      <c r="XDZ65" s="6"/>
      <c r="XEA65" s="6"/>
      <c r="XEB65" s="6"/>
      <c r="XEC65" s="6"/>
      <c r="XED65" s="6"/>
      <c r="XEE65" s="6"/>
      <c r="XEF65" s="6"/>
      <c r="XEG65" s="6"/>
      <c r="XEH65" s="6"/>
      <c r="XEI65" s="6"/>
      <c r="XEJ65" s="6"/>
      <c r="XEK65" s="6"/>
      <c r="XEL65" s="6"/>
      <c r="XEM65" s="6"/>
      <c r="XEN65" s="6"/>
      <c r="XEO65" s="6"/>
      <c r="XEP65" s="6"/>
      <c r="XEQ65" s="6"/>
      <c r="XER65" s="6"/>
      <c r="XES65" s="6"/>
      <c r="XET65" s="6"/>
      <c r="XEU65" s="6"/>
      <c r="XEV65" s="6"/>
      <c r="XEW65" s="6"/>
      <c r="XEX65" s="6"/>
      <c r="XEY65" s="6"/>
      <c r="XEZ65" s="6"/>
      <c r="XFA65" s="6"/>
      <c r="XFB65" s="6"/>
      <c r="XFC65" s="6"/>
    </row>
    <row r="66" s="1" customFormat="1" ht="264" spans="1:16383">
      <c r="A66" s="12">
        <v>59</v>
      </c>
      <c r="B66" s="12" t="s">
        <v>800</v>
      </c>
      <c r="C66" s="12" t="s">
        <v>272</v>
      </c>
      <c r="D66" s="12" t="s">
        <v>320</v>
      </c>
      <c r="E66" s="12" t="s">
        <v>381</v>
      </c>
      <c r="F66" s="12" t="s">
        <v>801</v>
      </c>
      <c r="G66" s="12" t="s">
        <v>61</v>
      </c>
      <c r="H66" s="12" t="s">
        <v>778</v>
      </c>
      <c r="I66" s="12" t="s">
        <v>802</v>
      </c>
      <c r="J66" s="14" t="s">
        <v>803</v>
      </c>
      <c r="K66" s="12" t="s">
        <v>804</v>
      </c>
      <c r="L66" s="12" t="s">
        <v>804</v>
      </c>
      <c r="M66" s="12" t="s">
        <v>401</v>
      </c>
      <c r="N66" s="12" t="s">
        <v>221</v>
      </c>
      <c r="O66" s="12" t="s">
        <v>805</v>
      </c>
      <c r="P66" s="12" t="s">
        <v>806</v>
      </c>
      <c r="Q66" s="12" t="s">
        <v>807</v>
      </c>
      <c r="R66" s="12" t="s">
        <v>108</v>
      </c>
      <c r="S66" s="12" t="s">
        <v>73</v>
      </c>
      <c r="T66" s="12" t="s">
        <v>405</v>
      </c>
      <c r="U66" s="12" t="s">
        <v>406</v>
      </c>
      <c r="V66" s="12" t="s">
        <v>75</v>
      </c>
      <c r="W66" s="12" t="s">
        <v>76</v>
      </c>
      <c r="X66" s="12">
        <v>2024.01</v>
      </c>
      <c r="Y66" s="12">
        <v>2024.12</v>
      </c>
      <c r="Z66" s="12">
        <f t="shared" si="1"/>
        <v>29.5</v>
      </c>
      <c r="AA66" s="12">
        <v>29.5</v>
      </c>
      <c r="AB66" s="12">
        <v>0</v>
      </c>
      <c r="AC66" s="12">
        <v>0</v>
      </c>
      <c r="AD66" s="12">
        <v>0</v>
      </c>
      <c r="AE66" s="12">
        <v>485</v>
      </c>
      <c r="AF66" s="12">
        <v>32</v>
      </c>
      <c r="AG66" s="12" t="s">
        <v>77</v>
      </c>
      <c r="AH66" s="12" t="s">
        <v>77</v>
      </c>
      <c r="AI66" s="12" t="s">
        <v>77</v>
      </c>
      <c r="AJ66" s="12" t="s">
        <v>76</v>
      </c>
      <c r="AK66" s="12" t="s">
        <v>77</v>
      </c>
      <c r="AL66" s="12" t="s">
        <v>77</v>
      </c>
      <c r="AM66" s="12" t="s">
        <v>77</v>
      </c>
      <c r="AN66" s="12" t="s">
        <v>77</v>
      </c>
      <c r="AO66" s="12" t="s">
        <v>77</v>
      </c>
      <c r="AP66" s="12" t="s">
        <v>407</v>
      </c>
      <c r="AQ66" s="32" t="s">
        <v>408</v>
      </c>
      <c r="XAT66" s="7"/>
      <c r="XAU66" s="7"/>
      <c r="XAV66" s="7"/>
      <c r="XAW66" s="7"/>
      <c r="XAX66" s="7"/>
      <c r="XAY66" s="7"/>
      <c r="XAZ66" s="7"/>
      <c r="XBA66" s="7"/>
      <c r="XBB66" s="7"/>
      <c r="XBC66" s="7"/>
      <c r="XBD66" s="7"/>
      <c r="XBE66" s="7"/>
      <c r="XBF66" s="7"/>
      <c r="XBG66" s="7"/>
      <c r="XBH66" s="7"/>
      <c r="XBI66" s="7"/>
      <c r="XBJ66" s="7"/>
      <c r="XBK66" s="7"/>
      <c r="XBL66" s="7"/>
      <c r="XBM66" s="7"/>
      <c r="XBN66" s="7"/>
      <c r="XBO66" s="7"/>
      <c r="XBP66" s="7"/>
      <c r="XBQ66" s="7"/>
      <c r="XBR66" s="7"/>
      <c r="XBS66" s="7"/>
      <c r="XBT66" s="7"/>
      <c r="XBU66" s="7"/>
      <c r="XBV66" s="7"/>
      <c r="XBW66" s="7"/>
      <c r="XBX66" s="7"/>
      <c r="XBY66" s="7"/>
      <c r="XBZ66" s="7"/>
      <c r="XCA66" s="7"/>
      <c r="XCB66" s="7"/>
      <c r="XCC66" s="7"/>
      <c r="XCD66" s="7"/>
      <c r="XCE66" s="7"/>
      <c r="XCF66" s="7"/>
      <c r="XCG66" s="7"/>
      <c r="XCH66" s="7"/>
      <c r="XCI66" s="7"/>
      <c r="XCJ66" s="7"/>
      <c r="XCK66" s="7"/>
      <c r="XCL66" s="7"/>
      <c r="XCM66" s="7"/>
      <c r="XCN66" s="7"/>
      <c r="XCO66" s="7"/>
      <c r="XCP66" s="7"/>
      <c r="XCQ66" s="7"/>
      <c r="XCR66" s="7"/>
      <c r="XCS66" s="7"/>
      <c r="XCT66" s="7"/>
      <c r="XCU66" s="7"/>
      <c r="XCV66" s="7"/>
      <c r="XCW66" s="7"/>
      <c r="XCX66" s="7"/>
      <c r="XCY66" s="7"/>
      <c r="XCZ66" s="7"/>
      <c r="XDA66" s="7"/>
      <c r="XDB66" s="7"/>
      <c r="XDC66" s="7"/>
      <c r="XDD66" s="7"/>
      <c r="XDE66" s="7"/>
      <c r="XDF66" s="7"/>
      <c r="XDG66" s="7"/>
      <c r="XDH66" s="7"/>
      <c r="XDI66" s="7"/>
      <c r="XDJ66" s="7"/>
      <c r="XDK66" s="7"/>
      <c r="XDL66" s="7"/>
      <c r="XDM66" s="7"/>
      <c r="XDN66" s="7"/>
      <c r="XDO66" s="7"/>
      <c r="XDP66" s="7"/>
      <c r="XDQ66" s="7"/>
      <c r="XDR66" s="7"/>
      <c r="XDS66" s="7"/>
      <c r="XDT66" s="7"/>
      <c r="XDU66" s="7"/>
      <c r="XDV66" s="7"/>
      <c r="XDW66" s="7"/>
      <c r="XDX66" s="7"/>
      <c r="XDY66" s="7"/>
      <c r="XDZ66" s="7"/>
      <c r="XEA66" s="7"/>
      <c r="XEB66" s="7"/>
      <c r="XEC66" s="7"/>
      <c r="XED66" s="7"/>
      <c r="XEE66" s="7"/>
      <c r="XEF66" s="7"/>
      <c r="XEG66" s="7"/>
      <c r="XEH66" s="7"/>
      <c r="XEI66" s="7"/>
      <c r="XEJ66" s="7"/>
      <c r="XEK66" s="7"/>
      <c r="XEL66" s="7"/>
      <c r="XEM66" s="7"/>
      <c r="XEN66" s="7"/>
      <c r="XEO66" s="7"/>
      <c r="XEP66" s="7"/>
      <c r="XEQ66" s="7"/>
      <c r="XER66" s="7"/>
      <c r="XES66" s="7"/>
      <c r="XET66" s="7"/>
      <c r="XEU66" s="7"/>
      <c r="XEV66" s="7"/>
      <c r="XEW66" s="7"/>
      <c r="XEX66" s="7"/>
      <c r="XEY66" s="7"/>
      <c r="XEZ66" s="7"/>
      <c r="XFA66" s="7"/>
      <c r="XFB66" s="7"/>
      <c r="XFC66" s="7"/>
    </row>
    <row r="67" s="4" customFormat="1" ht="252" spans="1:43">
      <c r="A67" s="12">
        <v>60</v>
      </c>
      <c r="B67" s="22" t="s">
        <v>808</v>
      </c>
      <c r="C67" s="18" t="s">
        <v>255</v>
      </c>
      <c r="D67" s="18" t="s">
        <v>256</v>
      </c>
      <c r="E67" s="18" t="s">
        <v>554</v>
      </c>
      <c r="F67" s="18" t="s">
        <v>809</v>
      </c>
      <c r="G67" s="18" t="s">
        <v>61</v>
      </c>
      <c r="H67" s="18" t="s">
        <v>528</v>
      </c>
      <c r="I67" s="18" t="s">
        <v>810</v>
      </c>
      <c r="J67" s="18" t="s">
        <v>811</v>
      </c>
      <c r="K67" s="18" t="s">
        <v>812</v>
      </c>
      <c r="L67" s="18" t="s">
        <v>813</v>
      </c>
      <c r="M67" s="18" t="s">
        <v>192</v>
      </c>
      <c r="N67" s="18" t="s">
        <v>280</v>
      </c>
      <c r="O67" s="18" t="s">
        <v>814</v>
      </c>
      <c r="P67" s="18" t="s">
        <v>815</v>
      </c>
      <c r="Q67" s="18" t="s">
        <v>630</v>
      </c>
      <c r="R67" s="18" t="s">
        <v>688</v>
      </c>
      <c r="S67" s="18" t="s">
        <v>689</v>
      </c>
      <c r="T67" s="18" t="s">
        <v>564</v>
      </c>
      <c r="U67" s="18" t="s">
        <v>446</v>
      </c>
      <c r="V67" s="18" t="s">
        <v>75</v>
      </c>
      <c r="W67" s="18" t="s">
        <v>76</v>
      </c>
      <c r="X67" s="33">
        <v>45292</v>
      </c>
      <c r="Y67" s="33">
        <v>45627</v>
      </c>
      <c r="Z67" s="18">
        <v>11.4</v>
      </c>
      <c r="AA67" s="18">
        <v>11.4</v>
      </c>
      <c r="AB67" s="18">
        <v>0</v>
      </c>
      <c r="AC67" s="18">
        <v>0</v>
      </c>
      <c r="AD67" s="18">
        <v>0</v>
      </c>
      <c r="AE67" s="18">
        <v>12000</v>
      </c>
      <c r="AF67" s="18">
        <v>400</v>
      </c>
      <c r="AG67" s="18" t="s">
        <v>77</v>
      </c>
      <c r="AH67" s="18" t="s">
        <v>77</v>
      </c>
      <c r="AI67" s="18" t="s">
        <v>77</v>
      </c>
      <c r="AJ67" s="18" t="s">
        <v>76</v>
      </c>
      <c r="AK67" s="18" t="s">
        <v>77</v>
      </c>
      <c r="AL67" s="18" t="s">
        <v>77</v>
      </c>
      <c r="AM67" s="18" t="s">
        <v>377</v>
      </c>
      <c r="AN67" s="18" t="s">
        <v>77</v>
      </c>
      <c r="AO67" s="18" t="s">
        <v>377</v>
      </c>
      <c r="AP67" s="18" t="s">
        <v>816</v>
      </c>
      <c r="AQ67" s="18">
        <v>13883722483</v>
      </c>
    </row>
    <row r="68" s="4" customFormat="1" ht="288" spans="1:43">
      <c r="A68" s="12">
        <v>61</v>
      </c>
      <c r="B68" s="12" t="s">
        <v>817</v>
      </c>
      <c r="C68" s="12" t="s">
        <v>111</v>
      </c>
      <c r="D68" s="12" t="s">
        <v>335</v>
      </c>
      <c r="E68" s="12" t="s">
        <v>818</v>
      </c>
      <c r="F68" s="12" t="s">
        <v>819</v>
      </c>
      <c r="G68" s="12" t="s">
        <v>61</v>
      </c>
      <c r="H68" s="12" t="s">
        <v>820</v>
      </c>
      <c r="I68" s="12" t="s">
        <v>821</v>
      </c>
      <c r="J68" s="12" t="s">
        <v>822</v>
      </c>
      <c r="K68" s="51" t="s">
        <v>823</v>
      </c>
      <c r="L68" s="14" t="s">
        <v>819</v>
      </c>
      <c r="M68" s="12" t="s">
        <v>67</v>
      </c>
      <c r="N68" s="12" t="s">
        <v>614</v>
      </c>
      <c r="O68" s="12" t="s">
        <v>795</v>
      </c>
      <c r="P68" s="12" t="s">
        <v>824</v>
      </c>
      <c r="Q68" s="12" t="s">
        <v>825</v>
      </c>
      <c r="R68" s="12" t="s">
        <v>300</v>
      </c>
      <c r="S68" s="29" t="s">
        <v>445</v>
      </c>
      <c r="T68" s="12" t="s">
        <v>405</v>
      </c>
      <c r="U68" s="12" t="s">
        <v>446</v>
      </c>
      <c r="V68" s="30" t="s">
        <v>75</v>
      </c>
      <c r="W68" s="30" t="s">
        <v>76</v>
      </c>
      <c r="X68" s="12">
        <v>2024.01</v>
      </c>
      <c r="Y68" s="12">
        <v>2024.09</v>
      </c>
      <c r="Z68" s="12">
        <f t="shared" si="1"/>
        <v>100</v>
      </c>
      <c r="AA68" s="12">
        <v>100</v>
      </c>
      <c r="AB68" s="12"/>
      <c r="AC68" s="12"/>
      <c r="AD68" s="12"/>
      <c r="AE68" s="12">
        <v>200</v>
      </c>
      <c r="AF68" s="30">
        <v>30</v>
      </c>
      <c r="AG68" s="12" t="s">
        <v>77</v>
      </c>
      <c r="AH68" s="12" t="s">
        <v>77</v>
      </c>
      <c r="AI68" s="12" t="s">
        <v>77</v>
      </c>
      <c r="AJ68" s="12" t="s">
        <v>76</v>
      </c>
      <c r="AK68" s="12" t="s">
        <v>77</v>
      </c>
      <c r="AL68" s="30" t="s">
        <v>76</v>
      </c>
      <c r="AM68" s="12" t="s">
        <v>826</v>
      </c>
      <c r="AN68" s="12" t="s">
        <v>76</v>
      </c>
      <c r="AO68" s="12" t="s">
        <v>827</v>
      </c>
      <c r="AP68" s="12" t="s">
        <v>447</v>
      </c>
      <c r="AQ68" s="32" t="s">
        <v>448</v>
      </c>
    </row>
    <row r="69" s="4" customFormat="1" ht="276" spans="1:43">
      <c r="A69" s="12">
        <v>62</v>
      </c>
      <c r="B69" s="12" t="s">
        <v>828</v>
      </c>
      <c r="C69" s="12" t="s">
        <v>111</v>
      </c>
      <c r="D69" s="12" t="s">
        <v>213</v>
      </c>
      <c r="E69" s="12" t="s">
        <v>829</v>
      </c>
      <c r="F69" s="12" t="s">
        <v>830</v>
      </c>
      <c r="G69" s="12" t="s">
        <v>61</v>
      </c>
      <c r="H69" s="12" t="s">
        <v>831</v>
      </c>
      <c r="I69" s="12" t="s">
        <v>832</v>
      </c>
      <c r="J69" s="12" t="s">
        <v>833</v>
      </c>
      <c r="K69" s="51" t="s">
        <v>823</v>
      </c>
      <c r="L69" s="12" t="s">
        <v>834</v>
      </c>
      <c r="M69" s="12" t="s">
        <v>67</v>
      </c>
      <c r="N69" s="12" t="s">
        <v>280</v>
      </c>
      <c r="O69" s="12" t="s">
        <v>835</v>
      </c>
      <c r="P69" s="12" t="s">
        <v>836</v>
      </c>
      <c r="Q69" s="12" t="s">
        <v>837</v>
      </c>
      <c r="R69" s="12" t="s">
        <v>300</v>
      </c>
      <c r="S69" s="12" t="s">
        <v>445</v>
      </c>
      <c r="T69" s="12" t="s">
        <v>838</v>
      </c>
      <c r="U69" s="12" t="s">
        <v>446</v>
      </c>
      <c r="V69" s="30" t="s">
        <v>75</v>
      </c>
      <c r="W69" s="30" t="s">
        <v>76</v>
      </c>
      <c r="X69" s="12">
        <v>2024.03</v>
      </c>
      <c r="Y69" s="12">
        <v>2024.12</v>
      </c>
      <c r="Z69" s="12">
        <f t="shared" si="1"/>
        <v>20</v>
      </c>
      <c r="AA69" s="12">
        <v>20</v>
      </c>
      <c r="AB69" s="12"/>
      <c r="AC69" s="12"/>
      <c r="AD69" s="12"/>
      <c r="AE69" s="12">
        <v>500</v>
      </c>
      <c r="AF69" s="12">
        <v>50</v>
      </c>
      <c r="AG69" s="12" t="s">
        <v>77</v>
      </c>
      <c r="AH69" s="12" t="s">
        <v>77</v>
      </c>
      <c r="AI69" s="12" t="s">
        <v>77</v>
      </c>
      <c r="AJ69" s="12" t="s">
        <v>76</v>
      </c>
      <c r="AK69" s="12" t="s">
        <v>77</v>
      </c>
      <c r="AL69" s="12" t="s">
        <v>77</v>
      </c>
      <c r="AM69" s="40" t="s">
        <v>377</v>
      </c>
      <c r="AN69" s="12" t="s">
        <v>77</v>
      </c>
      <c r="AO69" s="40" t="s">
        <v>377</v>
      </c>
      <c r="AP69" s="12" t="s">
        <v>839</v>
      </c>
      <c r="AQ69" s="32" t="s">
        <v>840</v>
      </c>
    </row>
    <row r="70" s="4" customFormat="1" ht="409.5" spans="1:43">
      <c r="A70" s="12">
        <v>63</v>
      </c>
      <c r="B70" s="19" t="s">
        <v>841</v>
      </c>
      <c r="C70" s="19" t="s">
        <v>150</v>
      </c>
      <c r="D70" s="19" t="s">
        <v>151</v>
      </c>
      <c r="E70" s="19" t="s">
        <v>580</v>
      </c>
      <c r="F70" s="19" t="s">
        <v>842</v>
      </c>
      <c r="G70" s="19" t="s">
        <v>61</v>
      </c>
      <c r="H70" s="19" t="s">
        <v>843</v>
      </c>
      <c r="I70" s="19" t="s">
        <v>844</v>
      </c>
      <c r="J70" s="19" t="s">
        <v>845</v>
      </c>
      <c r="K70" s="46" t="s">
        <v>823</v>
      </c>
      <c r="L70" s="19" t="s">
        <v>846</v>
      </c>
      <c r="M70" s="19" t="s">
        <v>67</v>
      </c>
      <c r="N70" s="19" t="s">
        <v>614</v>
      </c>
      <c r="O70" s="19" t="s">
        <v>847</v>
      </c>
      <c r="P70" s="19" t="s">
        <v>848</v>
      </c>
      <c r="Q70" s="19" t="s">
        <v>849</v>
      </c>
      <c r="R70" s="19" t="s">
        <v>300</v>
      </c>
      <c r="S70" s="52" t="s">
        <v>445</v>
      </c>
      <c r="T70" s="19" t="s">
        <v>405</v>
      </c>
      <c r="U70" s="19" t="s">
        <v>446</v>
      </c>
      <c r="V70" s="53" t="s">
        <v>75</v>
      </c>
      <c r="W70" s="53" t="s">
        <v>76</v>
      </c>
      <c r="X70" s="19">
        <v>2024.01</v>
      </c>
      <c r="Y70" s="19">
        <v>2024.12</v>
      </c>
      <c r="Z70" s="12">
        <f t="shared" si="1"/>
        <v>775.033</v>
      </c>
      <c r="AA70" s="19">
        <v>775.033</v>
      </c>
      <c r="AB70" s="19"/>
      <c r="AC70" s="19"/>
      <c r="AD70" s="19"/>
      <c r="AE70" s="19">
        <v>1700</v>
      </c>
      <c r="AF70" s="19">
        <v>230</v>
      </c>
      <c r="AG70" s="19" t="s">
        <v>77</v>
      </c>
      <c r="AH70" s="19" t="s">
        <v>77</v>
      </c>
      <c r="AI70" s="19" t="s">
        <v>77</v>
      </c>
      <c r="AJ70" s="19" t="s">
        <v>77</v>
      </c>
      <c r="AK70" s="19" t="s">
        <v>76</v>
      </c>
      <c r="AL70" s="53" t="s">
        <v>76</v>
      </c>
      <c r="AM70" s="19" t="s">
        <v>826</v>
      </c>
      <c r="AN70" s="19" t="s">
        <v>76</v>
      </c>
      <c r="AO70" s="19" t="s">
        <v>827</v>
      </c>
      <c r="AP70" s="19" t="s">
        <v>447</v>
      </c>
      <c r="AQ70" s="59" t="s">
        <v>448</v>
      </c>
    </row>
    <row r="71" s="2" customFormat="1" ht="156" spans="1:43">
      <c r="A71" s="12">
        <v>64</v>
      </c>
      <c r="B71" s="18" t="s">
        <v>850</v>
      </c>
      <c r="C71" s="18" t="s">
        <v>255</v>
      </c>
      <c r="D71" s="18" t="s">
        <v>256</v>
      </c>
      <c r="E71" s="18" t="s">
        <v>554</v>
      </c>
      <c r="F71" s="18" t="s">
        <v>851</v>
      </c>
      <c r="G71" s="18" t="s">
        <v>61</v>
      </c>
      <c r="H71" s="18" t="s">
        <v>460</v>
      </c>
      <c r="I71" s="18" t="s">
        <v>852</v>
      </c>
      <c r="J71" s="18" t="s">
        <v>853</v>
      </c>
      <c r="K71" s="18" t="s">
        <v>624</v>
      </c>
      <c r="L71" s="18" t="s">
        <v>625</v>
      </c>
      <c r="M71" s="18" t="s">
        <v>626</v>
      </c>
      <c r="N71" s="18" t="s">
        <v>854</v>
      </c>
      <c r="O71" s="18" t="s">
        <v>855</v>
      </c>
      <c r="P71" s="18" t="s">
        <v>629</v>
      </c>
      <c r="Q71" s="18" t="s">
        <v>856</v>
      </c>
      <c r="R71" s="18" t="s">
        <v>470</v>
      </c>
      <c r="S71" s="18" t="s">
        <v>631</v>
      </c>
      <c r="T71" s="18" t="s">
        <v>564</v>
      </c>
      <c r="U71" s="18" t="s">
        <v>857</v>
      </c>
      <c r="V71" s="18" t="s">
        <v>75</v>
      </c>
      <c r="W71" s="18" t="s">
        <v>76</v>
      </c>
      <c r="X71" s="33">
        <v>45292</v>
      </c>
      <c r="Y71" s="33">
        <v>45627</v>
      </c>
      <c r="Z71" s="18">
        <v>6.8</v>
      </c>
      <c r="AA71" s="18">
        <v>6.8</v>
      </c>
      <c r="AB71" s="18">
        <v>0</v>
      </c>
      <c r="AC71" s="18">
        <v>0</v>
      </c>
      <c r="AD71" s="18">
        <v>0</v>
      </c>
      <c r="AE71" s="18">
        <v>8000</v>
      </c>
      <c r="AF71" s="18" t="s">
        <v>858</v>
      </c>
      <c r="AG71" s="18" t="s">
        <v>77</v>
      </c>
      <c r="AH71" s="18" t="s">
        <v>77</v>
      </c>
      <c r="AI71" s="18" t="s">
        <v>77</v>
      </c>
      <c r="AJ71" s="18" t="s">
        <v>76</v>
      </c>
      <c r="AK71" s="18" t="s">
        <v>76</v>
      </c>
      <c r="AL71" s="18" t="s">
        <v>77</v>
      </c>
      <c r="AM71" s="18"/>
      <c r="AN71" s="18" t="s">
        <v>77</v>
      </c>
      <c r="AO71" s="18"/>
      <c r="AP71" s="18" t="s">
        <v>859</v>
      </c>
      <c r="AQ71" s="18">
        <v>13508353087</v>
      </c>
    </row>
    <row r="72" s="2" customFormat="1" ht="336" spans="1:43">
      <c r="A72" s="12">
        <v>65</v>
      </c>
      <c r="B72" s="12" t="s">
        <v>860</v>
      </c>
      <c r="C72" s="12" t="s">
        <v>111</v>
      </c>
      <c r="D72" s="12" t="s">
        <v>213</v>
      </c>
      <c r="E72" s="12" t="s">
        <v>861</v>
      </c>
      <c r="F72" s="12" t="s">
        <v>862</v>
      </c>
      <c r="G72" s="12" t="s">
        <v>61</v>
      </c>
      <c r="H72" s="12" t="s">
        <v>863</v>
      </c>
      <c r="I72" s="12" t="s">
        <v>864</v>
      </c>
      <c r="J72" s="12" t="s">
        <v>865</v>
      </c>
      <c r="K72" s="12" t="s">
        <v>866</v>
      </c>
      <c r="L72" s="12" t="s">
        <v>867</v>
      </c>
      <c r="M72" s="12" t="s">
        <v>465</v>
      </c>
      <c r="N72" s="12" t="s">
        <v>466</v>
      </c>
      <c r="O72" s="12" t="s">
        <v>868</v>
      </c>
      <c r="P72" s="12" t="s">
        <v>869</v>
      </c>
      <c r="Q72" s="12" t="s">
        <v>870</v>
      </c>
      <c r="R72" s="12" t="s">
        <v>596</v>
      </c>
      <c r="S72" s="12" t="s">
        <v>871</v>
      </c>
      <c r="T72" s="12" t="s">
        <v>109</v>
      </c>
      <c r="U72" s="12" t="s">
        <v>857</v>
      </c>
      <c r="V72" s="12" t="s">
        <v>75</v>
      </c>
      <c r="W72" s="12" t="s">
        <v>76</v>
      </c>
      <c r="X72" s="32" t="s">
        <v>472</v>
      </c>
      <c r="Y72" s="32" t="s">
        <v>872</v>
      </c>
      <c r="Z72" s="12">
        <f t="shared" si="1"/>
        <v>29.970885</v>
      </c>
      <c r="AA72" s="12">
        <v>29.970885</v>
      </c>
      <c r="AB72" s="12">
        <v>0</v>
      </c>
      <c r="AC72" s="12">
        <v>0</v>
      </c>
      <c r="AD72" s="12">
        <v>0</v>
      </c>
      <c r="AE72" s="12">
        <v>650</v>
      </c>
      <c r="AF72" s="12">
        <v>18</v>
      </c>
      <c r="AG72" s="12" t="s">
        <v>77</v>
      </c>
      <c r="AH72" s="12" t="s">
        <v>77</v>
      </c>
      <c r="AI72" s="12" t="s">
        <v>77</v>
      </c>
      <c r="AJ72" s="12" t="s">
        <v>76</v>
      </c>
      <c r="AK72" s="12" t="s">
        <v>77</v>
      </c>
      <c r="AL72" s="12" t="s">
        <v>77</v>
      </c>
      <c r="AM72" s="12" t="s">
        <v>78</v>
      </c>
      <c r="AN72" s="12" t="s">
        <v>577</v>
      </c>
      <c r="AO72" s="12" t="s">
        <v>873</v>
      </c>
      <c r="AP72" s="12" t="s">
        <v>475</v>
      </c>
      <c r="AQ72" s="61" t="s">
        <v>476</v>
      </c>
    </row>
    <row r="73" s="2" customFormat="1" ht="409.5" spans="1:43">
      <c r="A73" s="12">
        <v>66</v>
      </c>
      <c r="B73" s="42" t="s">
        <v>874</v>
      </c>
      <c r="C73" s="12" t="s">
        <v>272</v>
      </c>
      <c r="D73" s="12" t="s">
        <v>272</v>
      </c>
      <c r="E73" s="12" t="s">
        <v>381</v>
      </c>
      <c r="F73" s="46" t="s">
        <v>875</v>
      </c>
      <c r="G73" s="19" t="s">
        <v>61</v>
      </c>
      <c r="H73" s="19" t="s">
        <v>876</v>
      </c>
      <c r="I73" s="46" t="s">
        <v>877</v>
      </c>
      <c r="J73" s="12" t="s">
        <v>878</v>
      </c>
      <c r="K73" s="12" t="s">
        <v>879</v>
      </c>
      <c r="L73" s="12" t="s">
        <v>880</v>
      </c>
      <c r="M73" s="12" t="s">
        <v>465</v>
      </c>
      <c r="N73" s="12" t="s">
        <v>466</v>
      </c>
      <c r="O73" s="12" t="s">
        <v>881</v>
      </c>
      <c r="P73" s="12" t="s">
        <v>882</v>
      </c>
      <c r="Q73" s="12" t="s">
        <v>883</v>
      </c>
      <c r="R73" s="12" t="s">
        <v>884</v>
      </c>
      <c r="S73" s="12" t="s">
        <v>762</v>
      </c>
      <c r="T73" s="12" t="s">
        <v>885</v>
      </c>
      <c r="U73" s="12" t="s">
        <v>460</v>
      </c>
      <c r="V73" s="12" t="s">
        <v>75</v>
      </c>
      <c r="W73" s="12" t="s">
        <v>76</v>
      </c>
      <c r="X73" s="32" t="s">
        <v>473</v>
      </c>
      <c r="Y73" s="32" t="s">
        <v>670</v>
      </c>
      <c r="Z73" s="12">
        <f t="shared" si="1"/>
        <v>60</v>
      </c>
      <c r="AA73" s="12">
        <v>60</v>
      </c>
      <c r="AB73" s="12">
        <v>0</v>
      </c>
      <c r="AC73" s="12">
        <v>0</v>
      </c>
      <c r="AD73" s="12">
        <v>0</v>
      </c>
      <c r="AE73" s="12">
        <v>288</v>
      </c>
      <c r="AF73" s="12">
        <v>17</v>
      </c>
      <c r="AG73" s="12" t="s">
        <v>77</v>
      </c>
      <c r="AH73" s="12" t="s">
        <v>77</v>
      </c>
      <c r="AI73" s="12" t="s">
        <v>77</v>
      </c>
      <c r="AJ73" s="12" t="s">
        <v>76</v>
      </c>
      <c r="AK73" s="12" t="s">
        <v>77</v>
      </c>
      <c r="AL73" s="12" t="s">
        <v>77</v>
      </c>
      <c r="AM73" s="12" t="s">
        <v>78</v>
      </c>
      <c r="AN73" s="12" t="s">
        <v>77</v>
      </c>
      <c r="AO73" s="12" t="s">
        <v>78</v>
      </c>
      <c r="AP73" s="12" t="s">
        <v>475</v>
      </c>
      <c r="AQ73" s="61" t="s">
        <v>476</v>
      </c>
    </row>
    <row r="74" s="2" customFormat="1" ht="120" spans="1:43">
      <c r="A74" s="12">
        <v>67</v>
      </c>
      <c r="B74" s="12" t="s">
        <v>886</v>
      </c>
      <c r="C74" s="12" t="s">
        <v>126</v>
      </c>
      <c r="D74" s="12" t="s">
        <v>185</v>
      </c>
      <c r="E74" s="12" t="s">
        <v>186</v>
      </c>
      <c r="F74" s="12" t="s">
        <v>887</v>
      </c>
      <c r="G74" s="12" t="s">
        <v>61</v>
      </c>
      <c r="H74" s="12" t="s">
        <v>62</v>
      </c>
      <c r="I74" s="12" t="s">
        <v>888</v>
      </c>
      <c r="J74" s="12" t="s">
        <v>889</v>
      </c>
      <c r="K74" s="12" t="s">
        <v>890</v>
      </c>
      <c r="L74" s="12" t="s">
        <v>891</v>
      </c>
      <c r="M74" s="12" t="s">
        <v>67</v>
      </c>
      <c r="N74" s="12" t="s">
        <v>68</v>
      </c>
      <c r="O74" s="12" t="s">
        <v>892</v>
      </c>
      <c r="P74" s="12" t="s">
        <v>893</v>
      </c>
      <c r="Q74" s="12" t="s">
        <v>894</v>
      </c>
      <c r="R74" s="12" t="s">
        <v>72</v>
      </c>
      <c r="S74" s="12" t="s">
        <v>73</v>
      </c>
      <c r="T74" s="12" t="s">
        <v>109</v>
      </c>
      <c r="U74" s="12" t="s">
        <v>109</v>
      </c>
      <c r="V74" s="12" t="s">
        <v>75</v>
      </c>
      <c r="W74" s="12" t="s">
        <v>76</v>
      </c>
      <c r="X74" s="12">
        <v>2024.05</v>
      </c>
      <c r="Y74" s="12">
        <v>2024.12</v>
      </c>
      <c r="Z74" s="12">
        <f t="shared" si="1"/>
        <v>63.3</v>
      </c>
      <c r="AA74" s="12">
        <v>63.3</v>
      </c>
      <c r="AB74" s="12">
        <v>0</v>
      </c>
      <c r="AC74" s="12">
        <v>0</v>
      </c>
      <c r="AD74" s="12">
        <v>0</v>
      </c>
      <c r="AE74" s="12">
        <v>240</v>
      </c>
      <c r="AF74" s="12">
        <v>240</v>
      </c>
      <c r="AG74" s="12" t="s">
        <v>77</v>
      </c>
      <c r="AH74" s="12" t="s">
        <v>77</v>
      </c>
      <c r="AI74" s="12" t="s">
        <v>77</v>
      </c>
      <c r="AJ74" s="12" t="s">
        <v>76</v>
      </c>
      <c r="AK74" s="12" t="s">
        <v>77</v>
      </c>
      <c r="AL74" s="12" t="s">
        <v>77</v>
      </c>
      <c r="AM74" s="12" t="s">
        <v>78</v>
      </c>
      <c r="AN74" s="12" t="s">
        <v>77</v>
      </c>
      <c r="AO74" s="12" t="s">
        <v>78</v>
      </c>
      <c r="AP74" s="12" t="s">
        <v>95</v>
      </c>
      <c r="AQ74" s="32">
        <v>48288385</v>
      </c>
    </row>
    <row r="75" s="2" customFormat="1" ht="144" spans="1:43">
      <c r="A75" s="12">
        <v>68</v>
      </c>
      <c r="B75" s="12" t="s">
        <v>895</v>
      </c>
      <c r="C75" s="12" t="s">
        <v>255</v>
      </c>
      <c r="D75" s="12" t="s">
        <v>256</v>
      </c>
      <c r="E75" s="12" t="s">
        <v>705</v>
      </c>
      <c r="F75" s="12" t="s">
        <v>896</v>
      </c>
      <c r="G75" s="12" t="s">
        <v>61</v>
      </c>
      <c r="H75" s="12" t="s">
        <v>62</v>
      </c>
      <c r="I75" s="12" t="s">
        <v>897</v>
      </c>
      <c r="J75" s="12" t="s">
        <v>898</v>
      </c>
      <c r="K75" s="12" t="s">
        <v>899</v>
      </c>
      <c r="L75" s="12" t="s">
        <v>900</v>
      </c>
      <c r="M75" s="12" t="s">
        <v>626</v>
      </c>
      <c r="N75" s="12" t="s">
        <v>627</v>
      </c>
      <c r="O75" s="12" t="s">
        <v>901</v>
      </c>
      <c r="P75" s="12" t="s">
        <v>629</v>
      </c>
      <c r="Q75" s="12" t="s">
        <v>902</v>
      </c>
      <c r="R75" s="12" t="s">
        <v>596</v>
      </c>
      <c r="S75" s="12" t="s">
        <v>73</v>
      </c>
      <c r="T75" s="12" t="s">
        <v>109</v>
      </c>
      <c r="U75" s="12" t="s">
        <v>115</v>
      </c>
      <c r="V75" s="12" t="s">
        <v>75</v>
      </c>
      <c r="W75" s="12" t="s">
        <v>76</v>
      </c>
      <c r="X75" s="37">
        <v>2024.1</v>
      </c>
      <c r="Y75" s="12">
        <v>2024.12</v>
      </c>
      <c r="Z75" s="12">
        <f t="shared" si="1"/>
        <v>42.534115</v>
      </c>
      <c r="AA75" s="12">
        <v>42.534115</v>
      </c>
      <c r="AB75" s="12">
        <v>0</v>
      </c>
      <c r="AC75" s="12">
        <v>0</v>
      </c>
      <c r="AD75" s="12">
        <v>0</v>
      </c>
      <c r="AE75" s="12">
        <v>84</v>
      </c>
      <c r="AF75" s="12">
        <v>84</v>
      </c>
      <c r="AG75" s="12" t="s">
        <v>77</v>
      </c>
      <c r="AH75" s="12" t="s">
        <v>77</v>
      </c>
      <c r="AI75" s="12" t="s">
        <v>77</v>
      </c>
      <c r="AJ75" s="12" t="s">
        <v>76</v>
      </c>
      <c r="AK75" s="12" t="s">
        <v>77</v>
      </c>
      <c r="AL75" s="12" t="s">
        <v>77</v>
      </c>
      <c r="AM75" s="12" t="s">
        <v>78</v>
      </c>
      <c r="AN75" s="12" t="s">
        <v>77</v>
      </c>
      <c r="AO75" s="12" t="s">
        <v>78</v>
      </c>
      <c r="AP75" s="12" t="s">
        <v>903</v>
      </c>
      <c r="AQ75" s="32" t="s">
        <v>904</v>
      </c>
    </row>
    <row r="76" ht="409.5" spans="1:43">
      <c r="A76" s="12">
        <v>69</v>
      </c>
      <c r="B76" s="47" t="s">
        <v>905</v>
      </c>
      <c r="C76" s="12" t="s">
        <v>255</v>
      </c>
      <c r="D76" s="12" t="s">
        <v>256</v>
      </c>
      <c r="E76" s="12" t="s">
        <v>906</v>
      </c>
      <c r="F76" s="14" t="s">
        <v>907</v>
      </c>
      <c r="G76" s="12" t="s">
        <v>61</v>
      </c>
      <c r="H76" s="12" t="s">
        <v>908</v>
      </c>
      <c r="I76" s="14" t="s">
        <v>909</v>
      </c>
      <c r="J76" s="12" t="s">
        <v>910</v>
      </c>
      <c r="K76" s="12" t="s">
        <v>911</v>
      </c>
      <c r="L76" s="12" t="s">
        <v>912</v>
      </c>
      <c r="M76" s="12" t="s">
        <v>67</v>
      </c>
      <c r="N76" s="12" t="s">
        <v>280</v>
      </c>
      <c r="O76" s="12" t="s">
        <v>913</v>
      </c>
      <c r="P76" s="12" t="s">
        <v>561</v>
      </c>
      <c r="Q76" s="12" t="s">
        <v>914</v>
      </c>
      <c r="R76" s="12" t="s">
        <v>596</v>
      </c>
      <c r="S76" s="12" t="s">
        <v>915</v>
      </c>
      <c r="T76" s="12" t="s">
        <v>916</v>
      </c>
      <c r="U76" s="12" t="s">
        <v>115</v>
      </c>
      <c r="V76" s="12" t="s">
        <v>75</v>
      </c>
      <c r="W76" s="12" t="s">
        <v>76</v>
      </c>
      <c r="X76" s="41" t="s">
        <v>917</v>
      </c>
      <c r="Y76" s="41" t="s">
        <v>670</v>
      </c>
      <c r="Z76" s="12">
        <v>363</v>
      </c>
      <c r="AA76" s="12">
        <v>363</v>
      </c>
      <c r="AB76" s="12">
        <v>0</v>
      </c>
      <c r="AC76" s="12">
        <v>0</v>
      </c>
      <c r="AD76" s="12">
        <v>0</v>
      </c>
      <c r="AE76" s="12">
        <v>25000</v>
      </c>
      <c r="AF76" s="12">
        <v>0</v>
      </c>
      <c r="AG76" s="12" t="s">
        <v>77</v>
      </c>
      <c r="AH76" s="12" t="s">
        <v>77</v>
      </c>
      <c r="AI76" s="12" t="s">
        <v>77</v>
      </c>
      <c r="AJ76" s="12" t="s">
        <v>76</v>
      </c>
      <c r="AK76" s="12" t="s">
        <v>77</v>
      </c>
      <c r="AL76" s="12" t="s">
        <v>77</v>
      </c>
      <c r="AM76" s="12" t="s">
        <v>377</v>
      </c>
      <c r="AN76" s="12" t="s">
        <v>77</v>
      </c>
      <c r="AO76" s="12" t="s">
        <v>377</v>
      </c>
      <c r="AP76" s="12" t="s">
        <v>918</v>
      </c>
      <c r="AQ76" s="32" t="s">
        <v>919</v>
      </c>
    </row>
    <row r="77" s="7" customFormat="1" ht="224" customHeight="1" spans="1:43">
      <c r="A77" s="12">
        <v>70</v>
      </c>
      <c r="B77" s="48" t="s">
        <v>920</v>
      </c>
      <c r="C77" s="17" t="s">
        <v>111</v>
      </c>
      <c r="D77" s="17" t="s">
        <v>921</v>
      </c>
      <c r="E77" s="17" t="s">
        <v>922</v>
      </c>
      <c r="F77" s="17" t="s">
        <v>923</v>
      </c>
      <c r="G77" s="17" t="s">
        <v>742</v>
      </c>
      <c r="H77" s="17" t="s">
        <v>720</v>
      </c>
      <c r="I77" s="17" t="s">
        <v>924</v>
      </c>
      <c r="J77" s="17" t="s">
        <v>925</v>
      </c>
      <c r="K77" s="17" t="s">
        <v>926</v>
      </c>
      <c r="L77" s="17" t="s">
        <v>927</v>
      </c>
      <c r="M77" s="17" t="s">
        <v>67</v>
      </c>
      <c r="N77" s="17" t="s">
        <v>280</v>
      </c>
      <c r="O77" s="17" t="s">
        <v>928</v>
      </c>
      <c r="P77" s="17" t="s">
        <v>929</v>
      </c>
      <c r="Q77" s="17" t="s">
        <v>930</v>
      </c>
      <c r="R77" s="54" t="s">
        <v>596</v>
      </c>
      <c r="S77" s="17" t="s">
        <v>701</v>
      </c>
      <c r="T77" s="17" t="s">
        <v>931</v>
      </c>
      <c r="U77" s="17" t="s">
        <v>376</v>
      </c>
      <c r="V77" s="55" t="s">
        <v>75</v>
      </c>
      <c r="W77" s="55" t="s">
        <v>76</v>
      </c>
      <c r="X77" s="56">
        <v>2024.07</v>
      </c>
      <c r="Y77" s="56">
        <v>2024.12</v>
      </c>
      <c r="Z77" s="17">
        <v>45</v>
      </c>
      <c r="AA77" s="17">
        <v>45</v>
      </c>
      <c r="AB77" s="17">
        <v>0</v>
      </c>
      <c r="AC77" s="17">
        <v>0</v>
      </c>
      <c r="AD77" s="17">
        <v>0</v>
      </c>
      <c r="AE77" s="17">
        <v>20000</v>
      </c>
      <c r="AF77" s="17">
        <v>500</v>
      </c>
      <c r="AG77" s="55" t="s">
        <v>77</v>
      </c>
      <c r="AH77" s="55" t="s">
        <v>77</v>
      </c>
      <c r="AI77" s="17" t="s">
        <v>77</v>
      </c>
      <c r="AJ77" s="17" t="s">
        <v>76</v>
      </c>
      <c r="AK77" s="17" t="s">
        <v>77</v>
      </c>
      <c r="AL77" s="17" t="s">
        <v>77</v>
      </c>
      <c r="AM77" s="17" t="s">
        <v>77</v>
      </c>
      <c r="AN77" s="58" t="s">
        <v>76</v>
      </c>
      <c r="AO77" s="17" t="s">
        <v>932</v>
      </c>
      <c r="AP77" s="60" t="s">
        <v>378</v>
      </c>
      <c r="AQ77" s="31">
        <v>48308087</v>
      </c>
    </row>
    <row r="78" s="8" customFormat="1" ht="131" customHeight="1" spans="1:43">
      <c r="A78" s="12">
        <v>71</v>
      </c>
      <c r="B78" s="49" t="s">
        <v>933</v>
      </c>
      <c r="C78" s="50" t="s">
        <v>111</v>
      </c>
      <c r="D78" s="50" t="s">
        <v>335</v>
      </c>
      <c r="E78" s="50" t="s">
        <v>599</v>
      </c>
      <c r="F78" s="50" t="s">
        <v>934</v>
      </c>
      <c r="G78" s="50" t="s">
        <v>742</v>
      </c>
      <c r="H78" s="50" t="s">
        <v>743</v>
      </c>
      <c r="I78" s="50" t="s">
        <v>744</v>
      </c>
      <c r="J78" s="50" t="s">
        <v>745</v>
      </c>
      <c r="K78" s="50" t="s">
        <v>746</v>
      </c>
      <c r="L78" s="50" t="s">
        <v>741</v>
      </c>
      <c r="M78" s="50" t="s">
        <v>67</v>
      </c>
      <c r="N78" s="50" t="s">
        <v>296</v>
      </c>
      <c r="O78" s="50" t="s">
        <v>935</v>
      </c>
      <c r="P78" s="50" t="s">
        <v>748</v>
      </c>
      <c r="Q78" s="50" t="s">
        <v>749</v>
      </c>
      <c r="R78" s="50" t="s">
        <v>300</v>
      </c>
      <c r="S78" s="50" t="s">
        <v>750</v>
      </c>
      <c r="T78" s="50" t="s">
        <v>161</v>
      </c>
      <c r="U78" s="50" t="s">
        <v>392</v>
      </c>
      <c r="V78" s="50" t="s">
        <v>75</v>
      </c>
      <c r="W78" s="50" t="s">
        <v>76</v>
      </c>
      <c r="X78" s="50">
        <v>2024.9</v>
      </c>
      <c r="Y78" s="57">
        <v>2024.12</v>
      </c>
      <c r="Z78" s="50">
        <v>150</v>
      </c>
      <c r="AA78" s="50">
        <v>150</v>
      </c>
      <c r="AB78" s="50">
        <v>0</v>
      </c>
      <c r="AC78" s="50">
        <v>0</v>
      </c>
      <c r="AD78" s="50">
        <v>0</v>
      </c>
      <c r="AE78" s="50">
        <v>1000</v>
      </c>
      <c r="AF78" s="50">
        <v>100</v>
      </c>
      <c r="AG78" s="50" t="s">
        <v>77</v>
      </c>
      <c r="AH78" s="50" t="s">
        <v>77</v>
      </c>
      <c r="AI78" s="50" t="s">
        <v>77</v>
      </c>
      <c r="AJ78" s="50" t="s">
        <v>76</v>
      </c>
      <c r="AK78" s="50" t="s">
        <v>76</v>
      </c>
      <c r="AL78" s="50" t="s">
        <v>77</v>
      </c>
      <c r="AM78" s="50" t="s">
        <v>78</v>
      </c>
      <c r="AN78" s="50" t="s">
        <v>76</v>
      </c>
      <c r="AO78" s="50" t="s">
        <v>751</v>
      </c>
      <c r="AP78" s="50" t="s">
        <v>393</v>
      </c>
      <c r="AQ78" s="12">
        <v>48332331</v>
      </c>
    </row>
    <row r="79" s="9" customFormat="1" ht="216" spans="1:43">
      <c r="A79" s="12">
        <v>72</v>
      </c>
      <c r="B79" s="18" t="s">
        <v>936</v>
      </c>
      <c r="C79" s="18" t="s">
        <v>255</v>
      </c>
      <c r="D79" s="18" t="s">
        <v>256</v>
      </c>
      <c r="E79" s="18" t="s">
        <v>554</v>
      </c>
      <c r="F79" s="18" t="s">
        <v>937</v>
      </c>
      <c r="G79" s="16" t="s">
        <v>742</v>
      </c>
      <c r="H79" s="18" t="s">
        <v>460</v>
      </c>
      <c r="I79" s="18" t="s">
        <v>938</v>
      </c>
      <c r="J79" s="18" t="s">
        <v>853</v>
      </c>
      <c r="K79" s="18" t="s">
        <v>624</v>
      </c>
      <c r="L79" s="18" t="s">
        <v>625</v>
      </c>
      <c r="M79" s="18" t="s">
        <v>626</v>
      </c>
      <c r="N79" s="18" t="s">
        <v>854</v>
      </c>
      <c r="O79" s="18" t="s">
        <v>939</v>
      </c>
      <c r="P79" s="18" t="s">
        <v>629</v>
      </c>
      <c r="Q79" s="18" t="s">
        <v>856</v>
      </c>
      <c r="R79" s="18" t="s">
        <v>470</v>
      </c>
      <c r="S79" s="18" t="s">
        <v>631</v>
      </c>
      <c r="T79" s="18" t="s">
        <v>564</v>
      </c>
      <c r="U79" s="18" t="s">
        <v>857</v>
      </c>
      <c r="V79" s="18" t="s">
        <v>75</v>
      </c>
      <c r="W79" s="18" t="s">
        <v>76</v>
      </c>
      <c r="X79" s="33">
        <v>45597</v>
      </c>
      <c r="Y79" s="33">
        <v>45627</v>
      </c>
      <c r="Z79" s="18">
        <v>25.2</v>
      </c>
      <c r="AA79" s="18">
        <v>25.2</v>
      </c>
      <c r="AB79" s="18">
        <v>0</v>
      </c>
      <c r="AC79" s="18">
        <v>0</v>
      </c>
      <c r="AD79" s="18">
        <v>0</v>
      </c>
      <c r="AE79" s="18">
        <v>8000</v>
      </c>
      <c r="AF79" s="18" t="s">
        <v>858</v>
      </c>
      <c r="AG79" s="18" t="s">
        <v>77</v>
      </c>
      <c r="AH79" s="18" t="s">
        <v>77</v>
      </c>
      <c r="AI79" s="18" t="s">
        <v>77</v>
      </c>
      <c r="AJ79" s="18" t="s">
        <v>76</v>
      </c>
      <c r="AK79" s="18" t="s">
        <v>76</v>
      </c>
      <c r="AL79" s="18" t="s">
        <v>77</v>
      </c>
      <c r="AM79" s="18"/>
      <c r="AN79" s="18" t="s">
        <v>77</v>
      </c>
      <c r="AO79" s="18"/>
      <c r="AP79" s="18" t="s">
        <v>859</v>
      </c>
      <c r="AQ79" s="18">
        <v>13508353087</v>
      </c>
    </row>
    <row r="80" s="9" customFormat="1" ht="409.5" spans="1:43">
      <c r="A80" s="12">
        <v>73</v>
      </c>
      <c r="B80" s="18" t="s">
        <v>940</v>
      </c>
      <c r="C80" s="18" t="s">
        <v>255</v>
      </c>
      <c r="D80" s="18" t="s">
        <v>256</v>
      </c>
      <c r="E80" s="18" t="s">
        <v>554</v>
      </c>
      <c r="F80" s="18" t="s">
        <v>941</v>
      </c>
      <c r="G80" s="16" t="s">
        <v>742</v>
      </c>
      <c r="H80" s="18" t="s">
        <v>682</v>
      </c>
      <c r="I80" s="18" t="s">
        <v>942</v>
      </c>
      <c r="J80" s="18" t="s">
        <v>943</v>
      </c>
      <c r="K80" s="18" t="s">
        <v>558</v>
      </c>
      <c r="L80" s="18" t="s">
        <v>944</v>
      </c>
      <c r="M80" s="18" t="s">
        <v>67</v>
      </c>
      <c r="N80" s="18" t="s">
        <v>280</v>
      </c>
      <c r="O80" s="18" t="s">
        <v>945</v>
      </c>
      <c r="P80" s="18" t="s">
        <v>687</v>
      </c>
      <c r="Q80" s="18" t="s">
        <v>630</v>
      </c>
      <c r="R80" s="18" t="s">
        <v>688</v>
      </c>
      <c r="S80" s="18" t="s">
        <v>689</v>
      </c>
      <c r="T80" s="18" t="s">
        <v>564</v>
      </c>
      <c r="U80" s="18" t="s">
        <v>376</v>
      </c>
      <c r="V80" s="18" t="s">
        <v>75</v>
      </c>
      <c r="W80" s="18" t="s">
        <v>76</v>
      </c>
      <c r="X80" s="33">
        <v>45597</v>
      </c>
      <c r="Y80" s="33">
        <v>45627</v>
      </c>
      <c r="Z80" s="18">
        <v>5</v>
      </c>
      <c r="AA80" s="18">
        <v>5</v>
      </c>
      <c r="AB80" s="18">
        <v>0</v>
      </c>
      <c r="AC80" s="18">
        <v>0</v>
      </c>
      <c r="AD80" s="18">
        <v>0</v>
      </c>
      <c r="AE80" s="18">
        <v>7097</v>
      </c>
      <c r="AF80" s="18">
        <v>521</v>
      </c>
      <c r="AG80" s="18" t="s">
        <v>77</v>
      </c>
      <c r="AH80" s="18" t="s">
        <v>77</v>
      </c>
      <c r="AI80" s="18" t="s">
        <v>77</v>
      </c>
      <c r="AJ80" s="18" t="s">
        <v>76</v>
      </c>
      <c r="AK80" s="18" t="s">
        <v>77</v>
      </c>
      <c r="AL80" s="18" t="s">
        <v>77</v>
      </c>
      <c r="AM80" s="18" t="s">
        <v>377</v>
      </c>
      <c r="AN80" s="18" t="s">
        <v>77</v>
      </c>
      <c r="AO80" s="18" t="s">
        <v>377</v>
      </c>
      <c r="AP80" s="18" t="s">
        <v>946</v>
      </c>
      <c r="AQ80" s="18">
        <v>13637987895</v>
      </c>
    </row>
    <row r="81" s="9" customFormat="1" ht="192" spans="1:43">
      <c r="A81" s="12">
        <v>74</v>
      </c>
      <c r="B81" s="18" t="s">
        <v>947</v>
      </c>
      <c r="C81" s="18" t="s">
        <v>255</v>
      </c>
      <c r="D81" s="18" t="s">
        <v>256</v>
      </c>
      <c r="E81" s="18" t="s">
        <v>554</v>
      </c>
      <c r="F81" s="18" t="s">
        <v>948</v>
      </c>
      <c r="G81" s="16" t="s">
        <v>742</v>
      </c>
      <c r="H81" s="18" t="s">
        <v>535</v>
      </c>
      <c r="I81" s="18" t="s">
        <v>949</v>
      </c>
      <c r="J81" s="18" t="s">
        <v>950</v>
      </c>
      <c r="K81" s="18" t="s">
        <v>951</v>
      </c>
      <c r="L81" s="18" t="s">
        <v>952</v>
      </c>
      <c r="M81" s="18" t="s">
        <v>67</v>
      </c>
      <c r="N81" s="18" t="s">
        <v>280</v>
      </c>
      <c r="O81" s="18" t="s">
        <v>953</v>
      </c>
      <c r="P81" s="18" t="s">
        <v>629</v>
      </c>
      <c r="Q81" s="18" t="s">
        <v>954</v>
      </c>
      <c r="R81" s="18" t="s">
        <v>574</v>
      </c>
      <c r="S81" s="18" t="s">
        <v>689</v>
      </c>
      <c r="T81" s="18" t="s">
        <v>564</v>
      </c>
      <c r="U81" s="18" t="s">
        <v>457</v>
      </c>
      <c r="V81" s="18" t="s">
        <v>75</v>
      </c>
      <c r="W81" s="18" t="s">
        <v>76</v>
      </c>
      <c r="X81" s="33">
        <v>45597</v>
      </c>
      <c r="Y81" s="33">
        <v>45627</v>
      </c>
      <c r="Z81" s="18">
        <v>3.17385</v>
      </c>
      <c r="AA81" s="18">
        <v>3.17385</v>
      </c>
      <c r="AB81" s="18">
        <v>0</v>
      </c>
      <c r="AC81" s="18">
        <v>0</v>
      </c>
      <c r="AD81" s="18">
        <v>0</v>
      </c>
      <c r="AE81" s="18">
        <v>6000</v>
      </c>
      <c r="AF81" s="18">
        <v>300</v>
      </c>
      <c r="AG81" s="18" t="s">
        <v>77</v>
      </c>
      <c r="AH81" s="18" t="s">
        <v>77</v>
      </c>
      <c r="AI81" s="18" t="s">
        <v>77</v>
      </c>
      <c r="AJ81" s="18" t="s">
        <v>76</v>
      </c>
      <c r="AK81" s="18" t="s">
        <v>77</v>
      </c>
      <c r="AL81" s="18" t="s">
        <v>77</v>
      </c>
      <c r="AM81" s="18" t="s">
        <v>377</v>
      </c>
      <c r="AN81" s="18" t="s">
        <v>77</v>
      </c>
      <c r="AO81" s="18" t="s">
        <v>377</v>
      </c>
      <c r="AP81" s="18" t="s">
        <v>955</v>
      </c>
      <c r="AQ81" s="18">
        <v>13647604478</v>
      </c>
    </row>
    <row r="82" s="9" customFormat="1" ht="240" spans="1:43">
      <c r="A82" s="12">
        <v>75</v>
      </c>
      <c r="B82" s="18" t="s">
        <v>956</v>
      </c>
      <c r="C82" s="18" t="s">
        <v>255</v>
      </c>
      <c r="D82" s="18" t="s">
        <v>256</v>
      </c>
      <c r="E82" s="18" t="s">
        <v>554</v>
      </c>
      <c r="F82" s="18" t="s">
        <v>957</v>
      </c>
      <c r="G82" s="16" t="s">
        <v>742</v>
      </c>
      <c r="H82" s="18" t="s">
        <v>729</v>
      </c>
      <c r="I82" s="18" t="s">
        <v>958</v>
      </c>
      <c r="J82" s="18" t="s">
        <v>731</v>
      </c>
      <c r="K82" s="18" t="s">
        <v>958</v>
      </c>
      <c r="L82" s="18" t="s">
        <v>959</v>
      </c>
      <c r="M82" s="18" t="s">
        <v>67</v>
      </c>
      <c r="N82" s="18" t="s">
        <v>280</v>
      </c>
      <c r="O82" s="18" t="s">
        <v>960</v>
      </c>
      <c r="P82" s="18" t="s">
        <v>735</v>
      </c>
      <c r="Q82" s="18" t="s">
        <v>731</v>
      </c>
      <c r="R82" s="18" t="s">
        <v>736</v>
      </c>
      <c r="S82" s="18" t="s">
        <v>737</v>
      </c>
      <c r="T82" s="18" t="s">
        <v>564</v>
      </c>
      <c r="U82" s="18" t="s">
        <v>392</v>
      </c>
      <c r="V82" s="18" t="s">
        <v>75</v>
      </c>
      <c r="W82" s="18" t="s">
        <v>76</v>
      </c>
      <c r="X82" s="33">
        <v>45597</v>
      </c>
      <c r="Y82" s="33">
        <v>45627</v>
      </c>
      <c r="Z82" s="18">
        <v>3.5</v>
      </c>
      <c r="AA82" s="18">
        <v>3.5</v>
      </c>
      <c r="AB82" s="18">
        <v>0</v>
      </c>
      <c r="AC82" s="18">
        <v>0</v>
      </c>
      <c r="AD82" s="18">
        <v>0</v>
      </c>
      <c r="AE82" s="18">
        <v>1239</v>
      </c>
      <c r="AF82" s="18">
        <v>96</v>
      </c>
      <c r="AG82" s="18" t="s">
        <v>77</v>
      </c>
      <c r="AH82" s="18" t="s">
        <v>77</v>
      </c>
      <c r="AI82" s="18" t="s">
        <v>77</v>
      </c>
      <c r="AJ82" s="18" t="s">
        <v>76</v>
      </c>
      <c r="AK82" s="18" t="s">
        <v>77</v>
      </c>
      <c r="AL82" s="18" t="s">
        <v>77</v>
      </c>
      <c r="AM82" s="18" t="s">
        <v>377</v>
      </c>
      <c r="AN82" s="18" t="s">
        <v>77</v>
      </c>
      <c r="AO82" s="18" t="s">
        <v>377</v>
      </c>
      <c r="AP82" s="18" t="s">
        <v>738</v>
      </c>
      <c r="AQ82" s="18">
        <v>48332372</v>
      </c>
    </row>
    <row r="83" s="9" customFormat="1" ht="324" spans="1:43">
      <c r="A83" s="12">
        <v>76</v>
      </c>
      <c r="B83" s="18" t="s">
        <v>961</v>
      </c>
      <c r="C83" s="18" t="s">
        <v>255</v>
      </c>
      <c r="D83" s="18" t="s">
        <v>256</v>
      </c>
      <c r="E83" s="18" t="s">
        <v>554</v>
      </c>
      <c r="F83" s="18" t="s">
        <v>962</v>
      </c>
      <c r="G83" s="16" t="s">
        <v>742</v>
      </c>
      <c r="H83" s="18" t="s">
        <v>611</v>
      </c>
      <c r="I83" s="18" t="s">
        <v>612</v>
      </c>
      <c r="J83" s="18" t="s">
        <v>613</v>
      </c>
      <c r="K83" s="18" t="s">
        <v>962</v>
      </c>
      <c r="L83" s="18" t="s">
        <v>962</v>
      </c>
      <c r="M83" s="18" t="s">
        <v>67</v>
      </c>
      <c r="N83" s="18" t="s">
        <v>614</v>
      </c>
      <c r="O83" s="18" t="s">
        <v>963</v>
      </c>
      <c r="P83" s="18"/>
      <c r="Q83" s="18" t="s">
        <v>964</v>
      </c>
      <c r="R83" s="18" t="s">
        <v>617</v>
      </c>
      <c r="S83" s="18" t="s">
        <v>618</v>
      </c>
      <c r="T83" s="18" t="s">
        <v>564</v>
      </c>
      <c r="U83" s="18" t="s">
        <v>435</v>
      </c>
      <c r="V83" s="18" t="s">
        <v>75</v>
      </c>
      <c r="W83" s="18" t="s">
        <v>76</v>
      </c>
      <c r="X83" s="33">
        <v>45597</v>
      </c>
      <c r="Y83" s="33">
        <v>45627</v>
      </c>
      <c r="Z83" s="18">
        <v>14.049</v>
      </c>
      <c r="AA83" s="18">
        <v>13.9</v>
      </c>
      <c r="AB83" s="18">
        <v>0</v>
      </c>
      <c r="AC83" s="18">
        <v>0</v>
      </c>
      <c r="AD83" s="18">
        <v>0.149</v>
      </c>
      <c r="AE83" s="18">
        <v>2000</v>
      </c>
      <c r="AF83" s="18">
        <v>500</v>
      </c>
      <c r="AG83" s="18" t="s">
        <v>77</v>
      </c>
      <c r="AH83" s="18" t="s">
        <v>77</v>
      </c>
      <c r="AI83" s="18" t="s">
        <v>77</v>
      </c>
      <c r="AJ83" s="18" t="s">
        <v>76</v>
      </c>
      <c r="AK83" s="18" t="s">
        <v>76</v>
      </c>
      <c r="AL83" s="18" t="s">
        <v>77</v>
      </c>
      <c r="AM83" s="18" t="s">
        <v>78</v>
      </c>
      <c r="AN83" s="18" t="s">
        <v>77</v>
      </c>
      <c r="AO83" s="18" t="s">
        <v>78</v>
      </c>
      <c r="AP83" s="18" t="s">
        <v>965</v>
      </c>
      <c r="AQ83" s="18">
        <v>18223345045</v>
      </c>
    </row>
    <row r="84" s="9" customFormat="1" ht="156" spans="1:43">
      <c r="A84" s="12">
        <v>77</v>
      </c>
      <c r="B84" s="18" t="s">
        <v>966</v>
      </c>
      <c r="C84" s="18" t="s">
        <v>255</v>
      </c>
      <c r="D84" s="18" t="s">
        <v>256</v>
      </c>
      <c r="E84" s="18" t="s">
        <v>554</v>
      </c>
      <c r="F84" s="18" t="s">
        <v>967</v>
      </c>
      <c r="G84" s="16" t="s">
        <v>742</v>
      </c>
      <c r="H84" s="18" t="s">
        <v>410</v>
      </c>
      <c r="I84" s="18" t="s">
        <v>622</v>
      </c>
      <c r="J84" s="18" t="s">
        <v>623</v>
      </c>
      <c r="K84" s="18" t="s">
        <v>624</v>
      </c>
      <c r="L84" s="18" t="s">
        <v>625</v>
      </c>
      <c r="M84" s="18" t="s">
        <v>626</v>
      </c>
      <c r="N84" s="18" t="s">
        <v>627</v>
      </c>
      <c r="O84" s="18" t="s">
        <v>968</v>
      </c>
      <c r="P84" s="18" t="s">
        <v>629</v>
      </c>
      <c r="Q84" s="18" t="s">
        <v>630</v>
      </c>
      <c r="R84" s="18" t="s">
        <v>470</v>
      </c>
      <c r="S84" s="18" t="s">
        <v>631</v>
      </c>
      <c r="T84" s="18" t="s">
        <v>564</v>
      </c>
      <c r="U84" s="18" t="s">
        <v>421</v>
      </c>
      <c r="V84" s="18" t="s">
        <v>75</v>
      </c>
      <c r="W84" s="18" t="s">
        <v>76</v>
      </c>
      <c r="X84" s="33">
        <v>45597</v>
      </c>
      <c r="Y84" s="33">
        <v>45627</v>
      </c>
      <c r="Z84" s="18">
        <v>3</v>
      </c>
      <c r="AA84" s="18">
        <v>3</v>
      </c>
      <c r="AB84" s="18"/>
      <c r="AC84" s="18"/>
      <c r="AD84" s="18"/>
      <c r="AE84" s="18" t="s">
        <v>969</v>
      </c>
      <c r="AF84" s="18" t="s">
        <v>970</v>
      </c>
      <c r="AG84" s="18" t="s">
        <v>77</v>
      </c>
      <c r="AH84" s="18" t="s">
        <v>77</v>
      </c>
      <c r="AI84" s="18" t="s">
        <v>77</v>
      </c>
      <c r="AJ84" s="18" t="s">
        <v>76</v>
      </c>
      <c r="AK84" s="18" t="s">
        <v>77</v>
      </c>
      <c r="AL84" s="18" t="s">
        <v>77</v>
      </c>
      <c r="AM84" s="18" t="s">
        <v>377</v>
      </c>
      <c r="AN84" s="18" t="s">
        <v>77</v>
      </c>
      <c r="AO84" s="18" t="s">
        <v>377</v>
      </c>
      <c r="AP84" s="18" t="s">
        <v>634</v>
      </c>
      <c r="AQ84" s="18">
        <v>17783041916</v>
      </c>
    </row>
    <row r="85" s="9" customFormat="1" ht="156" spans="1:43">
      <c r="A85" s="12">
        <v>78</v>
      </c>
      <c r="B85" s="18" t="s">
        <v>971</v>
      </c>
      <c r="C85" s="18" t="s">
        <v>255</v>
      </c>
      <c r="D85" s="18" t="s">
        <v>256</v>
      </c>
      <c r="E85" s="18" t="s">
        <v>554</v>
      </c>
      <c r="F85" s="18" t="s">
        <v>972</v>
      </c>
      <c r="G85" s="18" t="s">
        <v>61</v>
      </c>
      <c r="H85" s="18" t="s">
        <v>410</v>
      </c>
      <c r="I85" s="18" t="s">
        <v>622</v>
      </c>
      <c r="J85" s="18" t="s">
        <v>623</v>
      </c>
      <c r="K85" s="18" t="s">
        <v>624</v>
      </c>
      <c r="L85" s="18" t="s">
        <v>625</v>
      </c>
      <c r="M85" s="18" t="s">
        <v>626</v>
      </c>
      <c r="N85" s="18" t="s">
        <v>627</v>
      </c>
      <c r="O85" s="18" t="s">
        <v>973</v>
      </c>
      <c r="P85" s="18" t="s">
        <v>629</v>
      </c>
      <c r="Q85" s="18" t="s">
        <v>630</v>
      </c>
      <c r="R85" s="18" t="s">
        <v>470</v>
      </c>
      <c r="S85" s="18" t="s">
        <v>631</v>
      </c>
      <c r="T85" s="18" t="s">
        <v>564</v>
      </c>
      <c r="U85" s="18" t="s">
        <v>421</v>
      </c>
      <c r="V85" s="18" t="s">
        <v>75</v>
      </c>
      <c r="W85" s="18" t="s">
        <v>76</v>
      </c>
      <c r="X85" s="33">
        <v>45627</v>
      </c>
      <c r="Y85" s="33">
        <v>45627</v>
      </c>
      <c r="Z85" s="18">
        <v>11.05327</v>
      </c>
      <c r="AA85" s="18">
        <v>11.05327</v>
      </c>
      <c r="AB85" s="18"/>
      <c r="AC85" s="18"/>
      <c r="AD85" s="18"/>
      <c r="AE85" s="18" t="s">
        <v>969</v>
      </c>
      <c r="AF85" s="18" t="s">
        <v>970</v>
      </c>
      <c r="AG85" s="18" t="s">
        <v>77</v>
      </c>
      <c r="AH85" s="18" t="s">
        <v>77</v>
      </c>
      <c r="AI85" s="18" t="s">
        <v>77</v>
      </c>
      <c r="AJ85" s="18" t="s">
        <v>76</v>
      </c>
      <c r="AK85" s="18" t="s">
        <v>77</v>
      </c>
      <c r="AL85" s="18" t="s">
        <v>77</v>
      </c>
      <c r="AM85" s="18" t="s">
        <v>377</v>
      </c>
      <c r="AN85" s="18" t="s">
        <v>77</v>
      </c>
      <c r="AO85" s="18" t="s">
        <v>377</v>
      </c>
      <c r="AP85" s="18" t="s">
        <v>634</v>
      </c>
      <c r="AQ85" s="18">
        <v>17783041916</v>
      </c>
    </row>
  </sheetData>
  <autoFilter xmlns:etc="http://www.wps.cn/officeDocument/2017/etCustomData" ref="A6:XFC85" etc:filterBottomFollowUsedRange="0">
    <sortState ref="A6:XFC85">
      <sortCondition ref="B6" descending="1"/>
    </sortState>
    <extLst/>
  </autoFilter>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8">
    <dataValidation type="list" allowBlank="1" showInputMessage="1" showErrorMessage="1" sqref="D10">
      <formula1>INDIRECT($C10)</formula1>
    </dataValidation>
    <dataValidation allowBlank="1" showInputMessage="1" showErrorMessage="1" sqref="C13 C22 C17:C18"/>
    <dataValidation type="list" allowBlank="1" showInputMessage="1" showErrorMessage="1" sqref="D22 E43 D48">
      <formula1>INDIRECT(B22)</formula1>
    </dataValidation>
    <dataValidation type="list" allowBlank="1" showInputMessage="1" showErrorMessage="1" sqref="C24">
      <formula1>"产业项目,金融扶贫,就业扶贫,公益性岗位,教育扶贫,危房改造,生活条件改善,综合保障性扶贫,村基础设施,村公共服务,项目管理费"</formula1>
    </dataValidation>
    <dataValidation type="list" allowBlank="1" showInputMessage="1" showErrorMessage="1" sqref="C25 C41 C48 C53 C60:E60 C67 C27:C28 C32:C34 C36:C37">
      <formula1>项目类型</formula1>
    </dataValidation>
    <dataValidation type="list" allowBlank="1" showInputMessage="1" showErrorMessage="1" sqref="E57">
      <formula1>INDIRECT(B57)</formula1>
    </dataValidation>
    <dataValidation type="list" allowBlank="1" showInputMessage="1" showErrorMessage="1" sqref="C59:E59">
      <formula1>#REF!</formula1>
    </dataValidation>
    <dataValidation type="list" allowBlank="1" showInputMessage="1" showErrorMessage="1" sqref="D27:D28">
      <formula1>INDIRECT(C27)</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WPS_1651540473</cp:lastModifiedBy>
  <dcterms:created xsi:type="dcterms:W3CDTF">2024-01-25T08:57:00Z</dcterms:created>
  <dcterms:modified xsi:type="dcterms:W3CDTF">2025-04-02T07:38:52Z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EC83FFBBCD5E462896DE745DD2FA952A_13</vt:lpwstr>
  </property>
  <property fmtid="{D5CDD505-2E9C-101B-9397-08002B2CF9AE}" pid="3" name="KSOProductBuildVer">
    <vt:lpwstr>2052-12.1.0.20305</vt:lpwstr>
  </property>
</Properties>
</file>