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05"/>
  </bookViews>
  <sheets>
    <sheet name="附表1-扶贫资金评价表 " sheetId="6" r:id="rId1"/>
    <sheet name="原表" sheetId="5" state="hidden" r:id="rId2"/>
  </sheets>
  <definedNames>
    <definedName name="_xlnm._FilterDatabase" localSheetId="1" hidden="1">原表!$A$3:$WVO$28</definedName>
    <definedName name="_xlnm.Print_Area" localSheetId="0">'附表1-扶贫资金评价表 '!$A$1:$I$30</definedName>
    <definedName name="_xlnm.Print_Area" localSheetId="1">原表!$A$1:$K$28</definedName>
    <definedName name="_xlnm.Print_Titles" localSheetId="0">'附表1-扶贫资金评价表 '!$1:$3</definedName>
  </definedNames>
  <calcPr calcId="144525" iterate="1" iterateCount="100" iterateDelta="0.001"/>
</workbook>
</file>

<file path=xl/sharedStrings.xml><?xml version="1.0" encoding="utf-8"?>
<sst xmlns="http://schemas.openxmlformats.org/spreadsheetml/2006/main" count="253" uniqueCount="188">
  <si>
    <t>重庆市万盛经开区环保局2019年环保治理专项资金绩效评价指标体系及评分表</t>
  </si>
  <si>
    <t>评价对象：重庆市万盛经开区环境保护局</t>
  </si>
  <si>
    <t>一级指标</t>
  </si>
  <si>
    <t>二级指标</t>
  </si>
  <si>
    <t>三级指标</t>
  </si>
  <si>
    <t>指标说明</t>
  </si>
  <si>
    <t>分值</t>
  </si>
  <si>
    <t>评价标准</t>
  </si>
  <si>
    <t>得分及扣分依据</t>
  </si>
  <si>
    <t>得分</t>
  </si>
  <si>
    <t>扣分</t>
  </si>
  <si>
    <t>附件</t>
  </si>
  <si>
    <t>索引号</t>
  </si>
  <si>
    <t>投入</t>
  </si>
  <si>
    <t>项目立项</t>
  </si>
  <si>
    <t>立项依据必要性</t>
  </si>
  <si>
    <t>项目实施是否符合万盛经开区当年重点任务目标，是否具有紧迫性，是否符合现实政策情况，符合客观发展需要。</t>
  </si>
  <si>
    <t>项目实施符合万盛经开区当年重点任务目标，具有紧迫性，符合现实政策情况，符合客观发展需要。</t>
  </si>
  <si>
    <t>《乡镇污水处理设施建设运营合同》及补充协议、《重庆市乡镇污水处理设施建设运营实施方案》、渝府办发[2015]166关于印发重庆市乡镇污水处理设施建设运营实施方案的通知</t>
  </si>
  <si>
    <t>立项依据充分性</t>
  </si>
  <si>
    <t>项目的实施过程是否符合国家相关法律法规和党委政府决策等，项目的前期可行性研究、前期决策等是否充分。</t>
  </si>
  <si>
    <t>根据项目立项是否具有充分性，是否符合国家相关法律法规和党委政府决策等，且前期决策是否充分或可行性研究得分。</t>
  </si>
  <si>
    <t>签订了相关协议</t>
  </si>
  <si>
    <t>资金落实</t>
  </si>
  <si>
    <t>资金到位情况</t>
  </si>
  <si>
    <t>实际到位资金/预计到位资金</t>
  </si>
  <si>
    <t>根据资金到位率计算得分；到位90%以上算满分；80%-90%得3分；80%-70%得2分，70%以下不得分</t>
  </si>
  <si>
    <t>根据部门预算通知，年初预算金额为1,210.00万元，当年实际到位452.75万元。资金到位率为37.42%，不得分</t>
  </si>
  <si>
    <t>《重庆市万盛经济技术开发区财政局关于批复2019年区级部门预算的通知》（万盛财预发[2019]28号）</t>
  </si>
  <si>
    <t>待扫描</t>
  </si>
  <si>
    <t>到位及时率</t>
  </si>
  <si>
    <t>及时到位资金与应到位资金的比率，用以反映和考核项目资金落实的及时性程度。</t>
  </si>
  <si>
    <t>到位及时率=（及时到位资金/应到位资金）×100%。
及时到位资金：截至规定时点实际落实到具体项目的资金。
应到位资金：按照合同或项目进度要求截至规定时点应落实到具体项目的资金。</t>
  </si>
  <si>
    <t>2019年度实际到位资金4,527,450.9元，均在2019年度到位。</t>
  </si>
  <si>
    <t>《计划使用明细表》</t>
  </si>
  <si>
    <t>小计</t>
  </si>
  <si>
    <t>管理</t>
  </si>
  <si>
    <t>资金管理</t>
  </si>
  <si>
    <t>资金专款专用</t>
  </si>
  <si>
    <t>核实是否有挤占项目资金的情况。</t>
  </si>
  <si>
    <t>满分4分；核实是否有挤占项目资金的情况，酌情扣分</t>
  </si>
  <si>
    <t>检查发现环保宣传教育专项经费中列支了汽车维修费6814元、电梯维护费1200元、物业费9700元；空气检测运维费中列支了11410元的办公费；扣2分</t>
  </si>
  <si>
    <t>支出明细表及凭证表</t>
  </si>
  <si>
    <t>资金管理合规性</t>
  </si>
  <si>
    <t>核实是否对项目资金进行收支专项核算。核实执行会计法规，以及内部控制制度的建设和落实情况。核实财务数据准确性。</t>
  </si>
  <si>
    <t>核实是否对项目资金进行收支专项核算。核实执行会计法规，以及内部控制制度的建设和落实情况。核实财务数据准确性。发现酌情扣分</t>
  </si>
  <si>
    <t>项目进行了收支专项核算，严格执行会计法规及内部控制制度</t>
  </si>
  <si>
    <t>内控制度</t>
  </si>
  <si>
    <t>资金管理程序性</t>
  </si>
  <si>
    <t>检查是否采取相应的财务检查等必要的监控措施或手段，资金支付是否有完整的审批程序和手续</t>
  </si>
  <si>
    <t>所有项目均采取了相应的财务检查等必要的监控措施或手段，资金支付有完整的审批程序和手续较好，根据单位实际情况评分。</t>
  </si>
  <si>
    <t>经检查，未发现异常</t>
  </si>
  <si>
    <t>凭证表</t>
  </si>
  <si>
    <t>项目管理</t>
  </si>
  <si>
    <t>项目自评情况</t>
  </si>
  <si>
    <t>涉及年度自评报告完整性和准确性，酌情扣分</t>
  </si>
  <si>
    <t>达到目标得满分，未达到目标或者目标设定不合理根据情况酌情扣分</t>
  </si>
  <si>
    <t>根据环保局提供的绩效目标自评表，全年预算执行数为0元，与实际执行数不符，且当年执行数未达到目标。得2分，扣2分</t>
  </si>
  <si>
    <t>自评报告及自评表</t>
  </si>
  <si>
    <t>业务管理制度健全性</t>
  </si>
  <si>
    <t>是否已制定或具有相应的业务及项目管理制度；业务管理制度是否合法、合规、完整。</t>
  </si>
  <si>
    <t>满分4分；未制订不得分，规定与国家市级区级相关制度不一致的每项扣1分。</t>
  </si>
  <si>
    <t>参照执行《2019年重庆市生态环境监测工作要点》，制定 了《2019年重庆市万盛经开区生态环境监测质量管理计划》</t>
  </si>
  <si>
    <t>《重庆市万盛经济技术开发区环境保护局关于印发2019年万盛经济开发区生态环境监测工作要点的通知》（万盛经开环发[2019]18号）</t>
  </si>
  <si>
    <t>项目资料管理</t>
  </si>
  <si>
    <t>涉及年度电子和纸质资料归集、存档，及时完整准确提供资料至评价组的配合程序，酌情扣分</t>
  </si>
  <si>
    <t>达到目标得满分，未达到目标酌情扣分</t>
  </si>
  <si>
    <t>资料完整</t>
  </si>
  <si>
    <t>项目过程管理</t>
  </si>
  <si>
    <t>是否在期间对项目进行跟踪管理、考核</t>
  </si>
  <si>
    <t>根据《重庆市万盛经济技术开发区环境保护局关于印发2019年万盛经济开发区生态环境监测工作要点的通知》，环保局不定期对污水处理站及污水处理设施进行监测，并形成监测报告</t>
  </si>
  <si>
    <t>《万盛-环保局-黑山镇八角污水处理厂监测报告》、《万盛-环保局-金桥镇污水处理站监测报告》、《万盛-环保局-农村环境生活污水处理设施监测报告》、《万盛-环保局-石林百花污水处理站（二期）监测报告》</t>
  </si>
  <si>
    <t>产出</t>
  </si>
  <si>
    <t>项目产出</t>
  </si>
  <si>
    <t>乡镇污水处理站运行维护数量</t>
  </si>
  <si>
    <t>实际完成率≥100%，得5分；否则不得分</t>
  </si>
  <si>
    <t>乡镇污水处理站运行维护数量为11座，得5分。</t>
  </si>
  <si>
    <t>万盛各污水处理站基本情况</t>
  </si>
  <si>
    <t>农村生活污水处理设施运行维护数量</t>
  </si>
  <si>
    <t>农村生活污水处理设施运行维护数量为107套，得5分。</t>
  </si>
  <si>
    <t>乡镇污水处理站出水水质达标率</t>
  </si>
  <si>
    <t>≥95%</t>
  </si>
  <si>
    <t>达标率&lt;90%，得2分；90%≤达标率&lt;95%,得4分；95%≤达标率，得满分；</t>
  </si>
  <si>
    <t>乡镇污水处理站出水水质达标率≥95%，得5分</t>
  </si>
  <si>
    <t>《各污水处理站监测报告》</t>
  </si>
  <si>
    <t>农村生活污水处理设施出水水质达标率</t>
  </si>
  <si>
    <t>≥80%</t>
  </si>
  <si>
    <t>达标率&lt;80%，得2分；70%≤达标率&lt;80%,得4分；80%≤达标率，得满分；</t>
  </si>
  <si>
    <t>农村生活污水处理设施出水水质达标率≥80%，得5分</t>
  </si>
  <si>
    <t>乡镇污水处理站全年运营天数</t>
  </si>
  <si>
    <t>365天</t>
  </si>
  <si>
    <t>实际完成率≤60%，得零分；
60%&lt;实际完成率&lt;100%，得分=实际完成率*5；
实际完成率≥100%，得5分</t>
  </si>
  <si>
    <t>污水处理站全年均在运营，设备大修期间也是几台设备交替运行，得5分</t>
  </si>
  <si>
    <t>农村生活污水处理设施全年运营天数</t>
  </si>
  <si>
    <t>效果</t>
  </si>
  <si>
    <t>环境效益</t>
  </si>
  <si>
    <t>促进居民环保意识提高</t>
  </si>
  <si>
    <t>根据问卷调查</t>
  </si>
  <si>
    <t>居民认可率90%以上得6分，80%-90%得4分，70%-80%得4分，60%-70%得2分，60%以下则不得分</t>
  </si>
  <si>
    <t>居民认可度为95.16%。得6分</t>
  </si>
  <si>
    <t>调查问卷及统计表</t>
  </si>
  <si>
    <t>改善水环境</t>
  </si>
  <si>
    <t>居民认可率90%以上得6分，80%-90%得4分，70%-80%得3分，60%-70%得2分，60%以下则不得分</t>
  </si>
  <si>
    <t>居民认可度为75.81%。得3分</t>
  </si>
  <si>
    <t>保证出水水质达标排放</t>
  </si>
  <si>
    <t>根据检查报告</t>
  </si>
  <si>
    <t>监测报告发现一次出水质量不达标，则扣1分，扣完为止。</t>
  </si>
  <si>
    <t>无未达标情况</t>
  </si>
  <si>
    <t>可持续影响</t>
  </si>
  <si>
    <t>可持续性</t>
  </si>
  <si>
    <t>是否建立了项目管理制度及相应的资金管理办法</t>
  </si>
  <si>
    <t>建立了相应的项目管理办法、资金管理办法得3分，资金来源有保障得3分。</t>
  </si>
  <si>
    <t>制定了《环保专项资金使用管理办法
（试行）》</t>
  </si>
  <si>
    <t>生态环境监测工作要点的通知</t>
  </si>
  <si>
    <t>设备正常运转</t>
  </si>
  <si>
    <t>定期对设备进行维护检修</t>
  </si>
  <si>
    <t>根据检查情况，酌情扣分</t>
  </si>
  <si>
    <t>定期对污水处理站、污水处理设施进行检修</t>
  </si>
  <si>
    <t>2019年大修台账</t>
  </si>
  <si>
    <t>合  计</t>
  </si>
  <si>
    <t>万盛经开区卫计局2019年度基本公共卫生服务专项资金绩效评价指标体系</t>
  </si>
  <si>
    <t>评价对象：重庆市万盛经开区卫生计生局</t>
  </si>
  <si>
    <t>2019年度基本公卫工作经费拨付率</t>
  </si>
  <si>
    <t>拨付率≥80%的满分，每差1%扣0.5分，扣完为止</t>
  </si>
  <si>
    <t>2019年度卫计局公卫经费拨付金额为14,425,000.00元，2019年度经费应拨付合计为15,015,000.00元，拨付率为96.07%</t>
  </si>
  <si>
    <t>财政拨付凭证</t>
  </si>
  <si>
    <t>健康档案建档率</t>
  </si>
  <si>
    <t>≥75%</t>
  </si>
  <si>
    <t>根据健康卫生平台数据，健康档案数为227521份，辖区人口数为27.32万,建档率为83.28%</t>
  </si>
  <si>
    <t>卫生健康平台数据截图</t>
  </si>
  <si>
    <t>健康教育全覆盖</t>
  </si>
  <si>
    <t>根据实地抽查社区卫生服务中心及医疗中心健康教育情况，酌情扣分</t>
  </si>
  <si>
    <t>健康教育档案</t>
  </si>
  <si>
    <t>高血压患者健康管理人数</t>
  </si>
  <si>
    <t>≥15000人</t>
  </si>
  <si>
    <t>辖区内已管理高血压患者人数为15875人，管理率为105.83%,得分为5分</t>
  </si>
  <si>
    <t>2019年高血压患者健康管理报</t>
  </si>
  <si>
    <t>区2型糖尿病患者管理人数</t>
  </si>
  <si>
    <t>≥5100人</t>
  </si>
  <si>
    <t>辖区内已管理的2型糖尿病患者人数为5109人，管理率为100%。</t>
  </si>
  <si>
    <t>2019年2型糖尿病患者健康管理报表</t>
  </si>
  <si>
    <t>社会效益</t>
  </si>
  <si>
    <t>促进居民健康意识的提高</t>
  </si>
  <si>
    <t>问卷调查</t>
  </si>
  <si>
    <t>调查统计结果加权计算得分</t>
  </si>
  <si>
    <t>抽取了200名社会公众进行问卷调查，认同率为96%。得分4.8分</t>
  </si>
  <si>
    <t>树立起自我健康管理的理念</t>
  </si>
  <si>
    <t>抽取了200名社会公众进行问卷调查，认同率为92.5%。得分4.625分</t>
  </si>
  <si>
    <t>促进居民不良生活方式的改变</t>
  </si>
  <si>
    <t>抽取了200名社会公众进行问卷调查，认同率为93%。得分4.65分</t>
  </si>
  <si>
    <t>保障人民健康</t>
  </si>
  <si>
    <t>抽取了200名社会公众进行问卷调查，认同率为91.5%。得分4.575分</t>
  </si>
  <si>
    <t>增加人民群众对政治主体的认同感</t>
  </si>
  <si>
    <t>抽取了200名社会公众进行问卷调查，认同率为95%。得分4.75分</t>
  </si>
  <si>
    <t>满意度</t>
  </si>
  <si>
    <t>服务满意度</t>
  </si>
  <si>
    <t>抽取了200名社会公众进行问卷调查，基本公卫服务满意度为99%。得分4.95分</t>
  </si>
  <si>
    <t>基本公共卫生服务政策了解度</t>
  </si>
  <si>
    <t>抽取了200名社会公众进行问卷调查，基本公卫知晓率为96%。得分4.8分</t>
  </si>
  <si>
    <t>决
策
管
理</t>
  </si>
  <si>
    <t>项目立项具有必要性，符合现实政策情况，符合客观实际，得1分；否者不得分。</t>
  </si>
  <si>
    <t>基本公共卫生服务项目立项具有必要性，符合现实政策情况，符合客观实际</t>
  </si>
  <si>
    <t>项目立项具有充分性，符合国家相关法律法规和党委政府决策等，且前期决策充分或可行性研究充分得1分；否则不得分。</t>
  </si>
  <si>
    <t>项目立项具有充分性，符合国家相关法律法规和党委政府决策等</t>
  </si>
  <si>
    <t>满分6分；发现一起，扣3分。</t>
  </si>
  <si>
    <t>查看凭证，未发现挤占项目资金情况</t>
  </si>
  <si>
    <t>凭证</t>
  </si>
  <si>
    <t>卫计局制定了专项资金管理办法，只单独制定内控制度，财务制度参照执行区财政局财务制度</t>
  </si>
  <si>
    <t>专项资金管理办法、内控制度</t>
  </si>
  <si>
    <t>所有项目均采取了相应的财务检查等必要的监控措施或手段，资金支付有完整的审批程序和手续为好，根据单位实际情况评分。</t>
  </si>
  <si>
    <t>查看卫计局及卫生中心凭证，发现南桐、万东卫生中心个别凭证报销时分管领导未签字，个别扣2分。</t>
  </si>
  <si>
    <t>支出凭证</t>
  </si>
  <si>
    <t>业务管理</t>
  </si>
  <si>
    <t>预算执行度</t>
  </si>
  <si>
    <t>单位支出率，项目调整率以及项目调整是否通过规定程序</t>
  </si>
  <si>
    <t>支出率90%以上且项目无调整或是通过规定程序调整的判定为预算执行准确度高，得满分。根据单位实际情况酌量打分。</t>
  </si>
  <si>
    <t>2019年度财政预算批复为17270000元，2019年实际使用资金17524089.8元，资金使用率为101.5%,超支部分系使用妇幼项目以前年度结余资金。扣0.5分</t>
  </si>
  <si>
    <t>《关于下达2019年基本公共卫生服务补助资金预算的通知》（渝财社[2019]114号）、《关于提前下达2019年公共卫生服务（基本公共卫生）中央和市级补助资金预算的通知》（渝财社[2018]351号）</t>
  </si>
  <si>
    <t>卫计局进行了绩效自评</t>
  </si>
  <si>
    <t>绩效自评表</t>
  </si>
  <si>
    <t>满分4分；未制订不得分，规定与国家市级区级相关制度不一致的每项扣0.5分。</t>
  </si>
  <si>
    <t>卫计局制定了基本公共卫生服务考核方案，对项目进行管理</t>
  </si>
  <si>
    <t>万盛经开卫计发〔2019〕100号关于印发万盛国家基本公共卫生服务项目绩效考核方案（2019年版）</t>
  </si>
  <si>
    <t>涉及年度电子和纸质资料归集、存档</t>
  </si>
  <si>
    <t>根据实际检查情况，酌情扣分</t>
  </si>
  <si>
    <t>经检查，抽查健康档案发现个别档案存在电子档案与纸质档案录入信息不一致情况。扣1分</t>
  </si>
  <si>
    <t>卫计局每半年对基本公共卫生服务项目进行绩效考核</t>
  </si>
  <si>
    <t>万盛经开卫计发〔2019〕 70 号关于万盛经开区2019年上半年基本公共卫生服务项目绩效考核评价结果的通报、万盛经开卫计发〔2020〕4号关于万盛经开区2019年国家基本公共卫生服务项目全年绩效考核评估结果的通报</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</si>
</sst>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0_);[Red]\(0.000\)"/>
    <numFmt numFmtId="178" formatCode="0.00_);[Red]\(0.00\)"/>
  </numFmts>
  <fonts count="33">
    <font>
      <sz val="11"/>
      <color theme="1"/>
      <name val="宋体"/>
      <charset val="134"/>
      <scheme val="minor"/>
    </font>
    <font>
      <sz val="12"/>
      <name val="仿宋_GB2312"/>
      <charset val="134"/>
    </font>
    <font>
      <sz val="12"/>
      <name val="宋体"/>
      <charset val="134"/>
      <scheme val="minor"/>
    </font>
    <font>
      <b/>
      <sz val="10"/>
      <name val="宋体"/>
      <charset val="134"/>
      <scheme val="minor"/>
    </font>
    <font>
      <sz val="9"/>
      <color theme="1"/>
      <name val="宋体"/>
      <charset val="134"/>
      <scheme val="minor"/>
    </font>
    <font>
      <sz val="10"/>
      <name val="宋体"/>
      <charset val="134"/>
      <scheme val="minor"/>
    </font>
    <font>
      <sz val="22"/>
      <name val="黑体"/>
      <charset val="134"/>
    </font>
    <font>
      <sz val="10"/>
      <color theme="1"/>
      <name val="宋体"/>
      <charset val="134"/>
      <scheme val="minor"/>
    </font>
    <font>
      <b/>
      <sz val="24"/>
      <name val="宋体"/>
      <charset val="134"/>
      <scheme val="minor"/>
    </font>
    <font>
      <b/>
      <sz val="12"/>
      <name val="宋体"/>
      <charset val="134"/>
      <scheme val="minor"/>
    </font>
    <font>
      <sz val="10"/>
      <name val="仿宋_GB2312"/>
      <charset val="134"/>
    </font>
    <font>
      <sz val="10"/>
      <color rgb="FF000000"/>
      <name val="宋体"/>
      <charset val="134"/>
      <scheme val="major"/>
    </font>
    <font>
      <sz val="10"/>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2"/>
      <name val="宋体"/>
      <charset val="134"/>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15" borderId="12"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0" applyNumberFormat="0" applyFill="0" applyAlignment="0" applyProtection="0">
      <alignment vertical="center"/>
    </xf>
    <xf numFmtId="0" fontId="15" fillId="0" borderId="10" applyNumberFormat="0" applyFill="0" applyAlignment="0" applyProtection="0">
      <alignment vertical="center"/>
    </xf>
    <xf numFmtId="0" fontId="21" fillId="21" borderId="0" applyNumberFormat="0" applyBorder="0" applyAlignment="0" applyProtection="0">
      <alignment vertical="center"/>
    </xf>
    <xf numFmtId="0" fontId="18" fillId="0" borderId="14" applyNumberFormat="0" applyFill="0" applyAlignment="0" applyProtection="0">
      <alignment vertical="center"/>
    </xf>
    <xf numFmtId="0" fontId="21" fillId="20" borderId="0" applyNumberFormat="0" applyBorder="0" applyAlignment="0" applyProtection="0">
      <alignment vertical="center"/>
    </xf>
    <xf numFmtId="0" fontId="22" fillId="14" borderId="11" applyNumberFormat="0" applyAlignment="0" applyProtection="0">
      <alignment vertical="center"/>
    </xf>
    <xf numFmtId="0" fontId="32" fillId="14" borderId="15" applyNumberFormat="0" applyAlignment="0" applyProtection="0">
      <alignment vertical="center"/>
    </xf>
    <xf numFmtId="0" fontId="14" fillId="6" borderId="9" applyNumberFormat="0" applyAlignment="0" applyProtection="0">
      <alignment vertical="center"/>
    </xf>
    <xf numFmtId="0" fontId="13"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16" applyNumberFormat="0" applyFill="0" applyAlignment="0" applyProtection="0">
      <alignment vertical="center"/>
    </xf>
    <xf numFmtId="0" fontId="24" fillId="0" borderId="13"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3" fillId="32" borderId="0" applyNumberFormat="0" applyBorder="0" applyAlignment="0" applyProtection="0">
      <alignment vertical="center"/>
    </xf>
    <xf numFmtId="0" fontId="21"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1" fillId="10" borderId="0" applyNumberFormat="0" applyBorder="0" applyAlignment="0" applyProtection="0">
      <alignment vertical="center"/>
    </xf>
    <xf numFmtId="0" fontId="31" fillId="0" borderId="0">
      <alignment vertical="center"/>
    </xf>
    <xf numFmtId="0" fontId="13"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21" fillId="18" borderId="0" applyNumberFormat="0" applyBorder="0" applyAlignment="0" applyProtection="0">
      <alignment vertical="center"/>
    </xf>
  </cellStyleXfs>
  <cellXfs count="84">
    <xf numFmtId="0" fontId="0" fillId="0" borderId="0" xfId="0">
      <alignment vertical="center"/>
    </xf>
    <xf numFmtId="0" fontId="0" fillId="0" borderId="0" xfId="0" applyFont="1" applyFill="1" applyAlignment="1">
      <alignment horizontal="center" vertical="center"/>
    </xf>
    <xf numFmtId="0" fontId="1" fillId="0" borderId="0" xfId="45" applyFont="1" applyFill="1" applyBorder="1">
      <alignment vertical="center"/>
    </xf>
    <xf numFmtId="0" fontId="2" fillId="0" borderId="0" xfId="45" applyFont="1" applyFill="1" applyBorder="1">
      <alignment vertical="center"/>
    </xf>
    <xf numFmtId="0" fontId="2" fillId="0" borderId="0" xfId="45" applyFont="1" applyFill="1" applyBorder="1" applyAlignment="1">
      <alignment horizontal="center" vertical="center"/>
    </xf>
    <xf numFmtId="178" fontId="3" fillId="0" borderId="0" xfId="45" applyNumberFormat="1" applyFont="1" applyFill="1" applyBorder="1" applyAlignment="1">
      <alignment horizontal="center" vertical="center"/>
    </xf>
    <xf numFmtId="177" fontId="2" fillId="0" borderId="0" xfId="45" applyNumberFormat="1" applyFont="1" applyFill="1" applyBorder="1" applyAlignment="1">
      <alignment horizontal="center" vertical="center"/>
    </xf>
    <xf numFmtId="178" fontId="2" fillId="0" borderId="0" xfId="45"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45" applyFont="1" applyFill="1" applyBorder="1" applyAlignment="1">
      <alignment vertical="center" wrapText="1"/>
    </xf>
    <xf numFmtId="0" fontId="6" fillId="0" borderId="0" xfId="45" applyFont="1" applyFill="1" applyBorder="1" applyAlignment="1">
      <alignment horizontal="center" vertical="center" wrapText="1"/>
    </xf>
    <xf numFmtId="0" fontId="7" fillId="0" borderId="0" xfId="0" applyFont="1" applyFill="1" applyAlignment="1">
      <alignment horizontal="left" vertical="center"/>
    </xf>
    <xf numFmtId="0" fontId="8" fillId="0" borderId="0" xfId="45" applyFont="1" applyFill="1" applyBorder="1" applyAlignment="1">
      <alignment horizontal="center" vertical="center"/>
    </xf>
    <xf numFmtId="178" fontId="8" fillId="0" borderId="0" xfId="45" applyNumberFormat="1" applyFont="1" applyFill="1" applyBorder="1" applyAlignment="1">
      <alignment horizontal="center" vertical="center"/>
    </xf>
    <xf numFmtId="177" fontId="8" fillId="0" borderId="0" xfId="45" applyNumberFormat="1" applyFont="1" applyFill="1" applyBorder="1" applyAlignment="1">
      <alignment horizontal="center" vertical="center"/>
    </xf>
    <xf numFmtId="0" fontId="5" fillId="0" borderId="1" xfId="45" applyFont="1" applyFill="1" applyBorder="1" applyAlignment="1">
      <alignment horizontal="center" vertical="center" wrapText="1"/>
    </xf>
    <xf numFmtId="0" fontId="7" fillId="0" borderId="1" xfId="0" applyFont="1" applyFill="1" applyBorder="1" applyAlignment="1">
      <alignment horizontal="center" vertical="center" wrapText="1"/>
    </xf>
    <xf numFmtId="178" fontId="7" fillId="0" borderId="1" xfId="8"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5" fillId="0" borderId="2" xfId="45" applyFont="1" applyFill="1" applyBorder="1" applyAlignment="1">
      <alignment horizontal="center" vertical="center" textRotation="255" wrapText="1"/>
    </xf>
    <xf numFmtId="0" fontId="5" fillId="0" borderId="2" xfId="45" applyFont="1" applyFill="1" applyBorder="1" applyAlignment="1">
      <alignment horizontal="center" vertical="center" wrapText="1"/>
    </xf>
    <xf numFmtId="9" fontId="5" fillId="0" borderId="1" xfId="45" applyNumberFormat="1" applyFont="1" applyFill="1" applyBorder="1" applyAlignment="1">
      <alignment horizontal="center" vertical="center" wrapText="1"/>
    </xf>
    <xf numFmtId="178" fontId="5" fillId="0" borderId="1" xfId="45" applyNumberFormat="1" applyFont="1" applyFill="1" applyBorder="1" applyAlignment="1">
      <alignment horizontal="center" vertical="center" wrapText="1"/>
    </xf>
    <xf numFmtId="0" fontId="5" fillId="0" borderId="1" xfId="45" applyNumberFormat="1" applyFont="1" applyFill="1" applyBorder="1" applyAlignment="1">
      <alignment horizontal="center" vertical="center" wrapText="1"/>
    </xf>
    <xf numFmtId="0" fontId="5" fillId="0" borderId="1" xfId="45" applyNumberFormat="1" applyFont="1" applyFill="1" applyBorder="1" applyAlignment="1">
      <alignment horizontal="center" vertical="center"/>
    </xf>
    <xf numFmtId="9" fontId="5" fillId="0" borderId="1" xfId="45" applyNumberFormat="1" applyFont="1" applyFill="1" applyBorder="1" applyAlignment="1">
      <alignment horizontal="center" vertical="center"/>
    </xf>
    <xf numFmtId="0" fontId="5" fillId="0" borderId="3" xfId="45" applyFont="1" applyFill="1" applyBorder="1" applyAlignment="1">
      <alignment horizontal="center" vertical="center" wrapText="1"/>
    </xf>
    <xf numFmtId="0" fontId="5" fillId="0" borderId="4" xfId="45" applyFont="1" applyFill="1" applyBorder="1" applyAlignment="1">
      <alignment horizontal="center" vertical="center" wrapText="1"/>
    </xf>
    <xf numFmtId="176" fontId="5" fillId="0" borderId="1" xfId="45" applyNumberFormat="1" applyFont="1" applyFill="1" applyBorder="1" applyAlignment="1">
      <alignment horizontal="center" vertical="center" wrapText="1"/>
    </xf>
    <xf numFmtId="0" fontId="5" fillId="0" borderId="3" xfId="45" applyFont="1" applyFill="1" applyBorder="1" applyAlignment="1">
      <alignment horizontal="center" vertical="center" textRotation="255" wrapText="1"/>
    </xf>
    <xf numFmtId="0" fontId="5" fillId="0" borderId="5" xfId="45" applyFont="1" applyFill="1" applyBorder="1" applyAlignment="1">
      <alignment horizontal="center" vertical="center" wrapText="1"/>
    </xf>
    <xf numFmtId="0" fontId="5" fillId="0" borderId="6" xfId="45" applyFont="1" applyFill="1" applyBorder="1" applyAlignment="1">
      <alignment horizontal="center" vertical="center" wrapText="1"/>
    </xf>
    <xf numFmtId="0" fontId="5" fillId="0" borderId="1" xfId="45" applyFont="1" applyFill="1" applyBorder="1" applyAlignment="1">
      <alignment horizontal="center" vertical="center"/>
    </xf>
    <xf numFmtId="177" fontId="5" fillId="0" borderId="1" xfId="45" applyNumberFormat="1" applyFont="1" applyFill="1" applyBorder="1" applyAlignment="1">
      <alignment horizontal="center" vertical="center" wrapText="1"/>
    </xf>
    <xf numFmtId="0" fontId="5" fillId="0" borderId="4" xfId="45" applyFont="1" applyFill="1" applyBorder="1" applyAlignment="1">
      <alignment horizontal="center" vertical="center" textRotation="255" wrapText="1"/>
    </xf>
    <xf numFmtId="0" fontId="5" fillId="0" borderId="4" xfId="45" applyFont="1" applyFill="1" applyBorder="1" applyAlignment="1">
      <alignment horizontal="center" vertical="center"/>
    </xf>
    <xf numFmtId="0" fontId="5" fillId="0" borderId="3" xfId="45" applyFont="1" applyFill="1" applyBorder="1" applyAlignment="1">
      <alignment horizontal="center" vertical="center"/>
    </xf>
    <xf numFmtId="0" fontId="5" fillId="0" borderId="1" xfId="45" applyFont="1" applyFill="1" applyBorder="1" applyAlignment="1">
      <alignment vertical="center" wrapText="1"/>
    </xf>
    <xf numFmtId="0" fontId="3" fillId="0" borderId="5" xfId="45" applyFont="1" applyFill="1" applyBorder="1" applyAlignment="1">
      <alignment horizontal="center" vertical="center"/>
    </xf>
    <xf numFmtId="0" fontId="3" fillId="0" borderId="7" xfId="45" applyFont="1" applyFill="1" applyBorder="1" applyAlignment="1">
      <alignment horizontal="center" vertical="center"/>
    </xf>
    <xf numFmtId="0" fontId="3" fillId="0" borderId="6" xfId="45" applyFont="1" applyFill="1" applyBorder="1" applyAlignment="1">
      <alignment horizontal="center" vertical="center"/>
    </xf>
    <xf numFmtId="0" fontId="9" fillId="0" borderId="1" xfId="45" applyFont="1" applyFill="1" applyBorder="1">
      <alignment vertical="center"/>
    </xf>
    <xf numFmtId="178" fontId="3" fillId="0" borderId="1" xfId="45" applyNumberFormat="1" applyFont="1" applyFill="1" applyBorder="1" applyAlignment="1">
      <alignment horizontal="center" vertical="center"/>
    </xf>
    <xf numFmtId="0" fontId="3" fillId="0" borderId="1" xfId="45" applyFont="1" applyFill="1" applyBorder="1" applyAlignment="1">
      <alignment horizontal="center" vertical="center"/>
    </xf>
    <xf numFmtId="177" fontId="3" fillId="0" borderId="1" xfId="45" applyNumberFormat="1" applyFont="1" applyFill="1" applyBorder="1" applyAlignment="1">
      <alignment horizontal="center" vertical="center"/>
    </xf>
    <xf numFmtId="43" fontId="2" fillId="0" borderId="0" xfId="8" applyFont="1" applyFill="1" applyBorder="1" applyAlignment="1">
      <alignment horizontal="center" vertical="center"/>
    </xf>
    <xf numFmtId="177" fontId="2" fillId="0" borderId="0" xfId="45" applyNumberFormat="1" applyFont="1" applyFill="1" applyBorder="1">
      <alignment vertical="center"/>
    </xf>
    <xf numFmtId="177" fontId="4"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Alignment="1">
      <alignment horizontal="center" vertical="center" wrapText="1"/>
    </xf>
    <xf numFmtId="0" fontId="7" fillId="0" borderId="4" xfId="0" applyFont="1" applyFill="1" applyBorder="1" applyAlignment="1">
      <alignment horizontal="center" vertical="center"/>
    </xf>
    <xf numFmtId="10" fontId="5" fillId="0" borderId="0" xfId="11" applyNumberFormat="1" applyFont="1" applyFill="1" applyBorder="1" applyAlignment="1">
      <alignment vertical="center" wrapText="1"/>
    </xf>
    <xf numFmtId="178" fontId="5" fillId="0" borderId="1" xfId="45" applyNumberFormat="1" applyFont="1" applyFill="1" applyBorder="1" applyAlignment="1">
      <alignment vertical="center" wrapText="1"/>
    </xf>
    <xf numFmtId="2" fontId="5" fillId="0" borderId="0" xfId="45" applyNumberFormat="1" applyFont="1" applyFill="1" applyBorder="1" applyAlignment="1">
      <alignment vertical="center" wrapText="1"/>
    </xf>
    <xf numFmtId="178" fontId="5" fillId="0" borderId="4" xfId="45" applyNumberFormat="1" applyFont="1" applyFill="1" applyBorder="1" applyAlignment="1">
      <alignment horizontal="center" vertical="center" wrapText="1"/>
    </xf>
    <xf numFmtId="178" fontId="5" fillId="0" borderId="2" xfId="45" applyNumberFormat="1" applyFont="1" applyFill="1" applyBorder="1" applyAlignment="1">
      <alignment horizontal="center" vertical="center" wrapText="1"/>
    </xf>
    <xf numFmtId="178" fontId="5" fillId="0" borderId="3" xfId="45"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wrapText="1"/>
    </xf>
    <xf numFmtId="0" fontId="10" fillId="0" borderId="0" xfId="45" applyFont="1" applyFill="1" applyBorder="1" applyAlignment="1">
      <alignment vertical="center" wrapText="1"/>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0" xfId="45" applyFont="1" applyFill="1" applyBorder="1">
      <alignment vertical="center"/>
    </xf>
    <xf numFmtId="178" fontId="6" fillId="0" borderId="0" xfId="45" applyNumberFormat="1" applyFont="1" applyFill="1" applyBorder="1" applyAlignment="1">
      <alignment horizontal="center" vertical="center"/>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5" fillId="0" borderId="1" xfId="45"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45"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 fillId="0" borderId="1" xfId="45" applyFont="1" applyFill="1" applyBorder="1" applyAlignment="1">
      <alignment horizontal="center" vertical="center"/>
    </xf>
    <xf numFmtId="178" fontId="5" fillId="0" borderId="1" xfId="45" applyNumberFormat="1" applyFont="1" applyFill="1" applyBorder="1" applyAlignment="1">
      <alignment horizontal="center" vertical="center"/>
    </xf>
    <xf numFmtId="0" fontId="2" fillId="0" borderId="1" xfId="45" applyFont="1" applyFill="1" applyBorder="1">
      <alignment vertical="center"/>
    </xf>
    <xf numFmtId="178" fontId="6" fillId="0" borderId="0" xfId="45" applyNumberFormat="1" applyFont="1" applyFill="1" applyBorder="1" applyAlignment="1">
      <alignment vertical="center"/>
    </xf>
    <xf numFmtId="0" fontId="4" fillId="0" borderId="1" xfId="0" applyFont="1" applyFill="1" applyBorder="1" applyAlignment="1">
      <alignment horizontal="center" vertical="center"/>
    </xf>
    <xf numFmtId="0" fontId="7" fillId="0" borderId="0" xfId="0" applyFont="1" applyFill="1" applyAlignment="1">
      <alignment horizontal="center" vertical="center"/>
    </xf>
    <xf numFmtId="10" fontId="7" fillId="0" borderId="0" xfId="11" applyNumberFormat="1" applyFont="1" applyFill="1" applyAlignment="1">
      <alignment horizontal="center" vertical="center" wrapText="1"/>
    </xf>
    <xf numFmtId="0" fontId="7" fillId="0" borderId="3" xfId="0" applyFont="1" applyFill="1" applyBorder="1" applyAlignment="1">
      <alignment horizontal="center" vertical="center" wrapText="1"/>
    </xf>
    <xf numFmtId="0" fontId="10" fillId="0" borderId="0" xfId="45" applyFont="1" applyFill="1" applyBorder="1">
      <alignment vertical="center"/>
    </xf>
    <xf numFmtId="43" fontId="5" fillId="0" borderId="0" xfId="8" applyFont="1" applyFill="1" applyBorder="1" applyAlignment="1">
      <alignment vertical="center" wrapText="1"/>
    </xf>
    <xf numFmtId="0" fontId="7" fillId="0" borderId="1"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常规 2 3 2" xfId="50"/>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3"/>
  <sheetViews>
    <sheetView tabSelected="1" workbookViewId="0">
      <selection activeCell="A1" sqref="A1:I1"/>
    </sheetView>
  </sheetViews>
  <sheetFormatPr defaultColWidth="9" defaultRowHeight="14.25"/>
  <cols>
    <col min="1" max="1" width="9.875" style="3" customWidth="1"/>
    <col min="2" max="2" width="10.375" style="4" customWidth="1"/>
    <col min="3" max="3" width="17.625" style="4" customWidth="1"/>
    <col min="4" max="4" width="23.875" style="4" customWidth="1"/>
    <col min="5" max="5" width="8.5" style="5" customWidth="1"/>
    <col min="6" max="6" width="35.625" style="3" customWidth="1"/>
    <col min="7" max="7" width="29.875" style="4" customWidth="1"/>
    <col min="8" max="9" width="8.5" style="7" customWidth="1"/>
    <col min="10" max="10" width="24.25" style="7" hidden="1" customWidth="1"/>
    <col min="11" max="11" width="9" style="8" hidden="1" customWidth="1"/>
    <col min="12" max="12" width="28" style="63" hidden="1" customWidth="1"/>
    <col min="13" max="14" width="16.75" style="9" customWidth="1"/>
    <col min="15" max="15" width="9" style="3" customWidth="1"/>
    <col min="16" max="254" width="9" style="3"/>
    <col min="255" max="255" width="7.125" style="3" customWidth="1"/>
    <col min="256" max="256" width="8" style="3" customWidth="1"/>
    <col min="257" max="257" width="11.25" style="3" customWidth="1"/>
    <col min="258" max="258" width="15" style="3" customWidth="1"/>
    <col min="259" max="259" width="39.75" style="3" customWidth="1"/>
    <col min="260" max="260" width="3.875" style="3" customWidth="1"/>
    <col min="261" max="261" width="41.125" style="3" customWidth="1"/>
    <col min="262" max="262" width="10.75" style="3" customWidth="1"/>
    <col min="263" max="263" width="7" style="3" customWidth="1"/>
    <col min="264" max="510" width="9" style="3"/>
    <col min="511" max="511" width="7.125" style="3" customWidth="1"/>
    <col min="512" max="512" width="8" style="3" customWidth="1"/>
    <col min="513" max="513" width="11.25" style="3" customWidth="1"/>
    <col min="514" max="514" width="15" style="3" customWidth="1"/>
    <col min="515" max="515" width="39.75" style="3" customWidth="1"/>
    <col min="516" max="516" width="3.875" style="3" customWidth="1"/>
    <col min="517" max="517" width="41.125" style="3" customWidth="1"/>
    <col min="518" max="518" width="10.75" style="3" customWidth="1"/>
    <col min="519" max="519" width="7" style="3" customWidth="1"/>
    <col min="520" max="766" width="9" style="3"/>
    <col min="767" max="767" width="7.125" style="3" customWidth="1"/>
    <col min="768" max="768" width="8" style="3" customWidth="1"/>
    <col min="769" max="769" width="11.25" style="3" customWidth="1"/>
    <col min="770" max="770" width="15" style="3" customWidth="1"/>
    <col min="771" max="771" width="39.75" style="3" customWidth="1"/>
    <col min="772" max="772" width="3.875" style="3" customWidth="1"/>
    <col min="773" max="773" width="41.125" style="3" customWidth="1"/>
    <col min="774" max="774" width="10.75" style="3" customWidth="1"/>
    <col min="775" max="775" width="7" style="3" customWidth="1"/>
    <col min="776" max="1022" width="9" style="3"/>
    <col min="1023" max="1023" width="7.125" style="3" customWidth="1"/>
    <col min="1024" max="1024" width="8" style="3" customWidth="1"/>
    <col min="1025" max="1025" width="11.25" style="3" customWidth="1"/>
    <col min="1026" max="1026" width="15" style="3" customWidth="1"/>
    <col min="1027" max="1027" width="39.75" style="3" customWidth="1"/>
    <col min="1028" max="1028" width="3.875" style="3" customWidth="1"/>
    <col min="1029" max="1029" width="41.125" style="3" customWidth="1"/>
    <col min="1030" max="1030" width="10.75" style="3" customWidth="1"/>
    <col min="1031" max="1031" width="7" style="3" customWidth="1"/>
    <col min="1032" max="1278" width="9" style="3"/>
    <col min="1279" max="1279" width="7.125" style="3" customWidth="1"/>
    <col min="1280" max="1280" width="8" style="3" customWidth="1"/>
    <col min="1281" max="1281" width="11.25" style="3" customWidth="1"/>
    <col min="1282" max="1282" width="15" style="3" customWidth="1"/>
    <col min="1283" max="1283" width="39.75" style="3" customWidth="1"/>
    <col min="1284" max="1284" width="3.875" style="3" customWidth="1"/>
    <col min="1285" max="1285" width="41.125" style="3" customWidth="1"/>
    <col min="1286" max="1286" width="10.75" style="3" customWidth="1"/>
    <col min="1287" max="1287" width="7" style="3" customWidth="1"/>
    <col min="1288" max="1534" width="9" style="3"/>
    <col min="1535" max="1535" width="7.125" style="3" customWidth="1"/>
    <col min="1536" max="1536" width="8" style="3" customWidth="1"/>
    <col min="1537" max="1537" width="11.25" style="3" customWidth="1"/>
    <col min="1538" max="1538" width="15" style="3" customWidth="1"/>
    <col min="1539" max="1539" width="39.75" style="3" customWidth="1"/>
    <col min="1540" max="1540" width="3.875" style="3" customWidth="1"/>
    <col min="1541" max="1541" width="41.125" style="3" customWidth="1"/>
    <col min="1542" max="1542" width="10.75" style="3" customWidth="1"/>
    <col min="1543" max="1543" width="7" style="3" customWidth="1"/>
    <col min="1544" max="1790" width="9" style="3"/>
    <col min="1791" max="1791" width="7.125" style="3" customWidth="1"/>
    <col min="1792" max="1792" width="8" style="3" customWidth="1"/>
    <col min="1793" max="1793" width="11.25" style="3" customWidth="1"/>
    <col min="1794" max="1794" width="15" style="3" customWidth="1"/>
    <col min="1795" max="1795" width="39.75" style="3" customWidth="1"/>
    <col min="1796" max="1796" width="3.875" style="3" customWidth="1"/>
    <col min="1797" max="1797" width="41.125" style="3" customWidth="1"/>
    <col min="1798" max="1798" width="10.75" style="3" customWidth="1"/>
    <col min="1799" max="1799" width="7" style="3" customWidth="1"/>
    <col min="1800" max="2046" width="9" style="3"/>
    <col min="2047" max="2047" width="7.125" style="3" customWidth="1"/>
    <col min="2048" max="2048" width="8" style="3" customWidth="1"/>
    <col min="2049" max="2049" width="11.25" style="3" customWidth="1"/>
    <col min="2050" max="2050" width="15" style="3" customWidth="1"/>
    <col min="2051" max="2051" width="39.75" style="3" customWidth="1"/>
    <col min="2052" max="2052" width="3.875" style="3" customWidth="1"/>
    <col min="2053" max="2053" width="41.125" style="3" customWidth="1"/>
    <col min="2054" max="2054" width="10.75" style="3" customWidth="1"/>
    <col min="2055" max="2055" width="7" style="3" customWidth="1"/>
    <col min="2056" max="2302" width="9" style="3"/>
    <col min="2303" max="2303" width="7.125" style="3" customWidth="1"/>
    <col min="2304" max="2304" width="8" style="3" customWidth="1"/>
    <col min="2305" max="2305" width="11.25" style="3" customWidth="1"/>
    <col min="2306" max="2306" width="15" style="3" customWidth="1"/>
    <col min="2307" max="2307" width="39.75" style="3" customWidth="1"/>
    <col min="2308" max="2308" width="3.875" style="3" customWidth="1"/>
    <col min="2309" max="2309" width="41.125" style="3" customWidth="1"/>
    <col min="2310" max="2310" width="10.75" style="3" customWidth="1"/>
    <col min="2311" max="2311" width="7" style="3" customWidth="1"/>
    <col min="2312" max="2558" width="9" style="3"/>
    <col min="2559" max="2559" width="7.125" style="3" customWidth="1"/>
    <col min="2560" max="2560" width="8" style="3" customWidth="1"/>
    <col min="2561" max="2561" width="11.25" style="3" customWidth="1"/>
    <col min="2562" max="2562" width="15" style="3" customWidth="1"/>
    <col min="2563" max="2563" width="39.75" style="3" customWidth="1"/>
    <col min="2564" max="2564" width="3.875" style="3" customWidth="1"/>
    <col min="2565" max="2565" width="41.125" style="3" customWidth="1"/>
    <col min="2566" max="2566" width="10.75" style="3" customWidth="1"/>
    <col min="2567" max="2567" width="7" style="3" customWidth="1"/>
    <col min="2568" max="2814" width="9" style="3"/>
    <col min="2815" max="2815" width="7.125" style="3" customWidth="1"/>
    <col min="2816" max="2816" width="8" style="3" customWidth="1"/>
    <col min="2817" max="2817" width="11.25" style="3" customWidth="1"/>
    <col min="2818" max="2818" width="15" style="3" customWidth="1"/>
    <col min="2819" max="2819" width="39.75" style="3" customWidth="1"/>
    <col min="2820" max="2820" width="3.875" style="3" customWidth="1"/>
    <col min="2821" max="2821" width="41.125" style="3" customWidth="1"/>
    <col min="2822" max="2822" width="10.75" style="3" customWidth="1"/>
    <col min="2823" max="2823" width="7" style="3" customWidth="1"/>
    <col min="2824" max="3070" width="9" style="3"/>
    <col min="3071" max="3071" width="7.125" style="3" customWidth="1"/>
    <col min="3072" max="3072" width="8" style="3" customWidth="1"/>
    <col min="3073" max="3073" width="11.25" style="3" customWidth="1"/>
    <col min="3074" max="3074" width="15" style="3" customWidth="1"/>
    <col min="3075" max="3075" width="39.75" style="3" customWidth="1"/>
    <col min="3076" max="3076" width="3.875" style="3" customWidth="1"/>
    <col min="3077" max="3077" width="41.125" style="3" customWidth="1"/>
    <col min="3078" max="3078" width="10.75" style="3" customWidth="1"/>
    <col min="3079" max="3079" width="7" style="3" customWidth="1"/>
    <col min="3080" max="3326" width="9" style="3"/>
    <col min="3327" max="3327" width="7.125" style="3" customWidth="1"/>
    <col min="3328" max="3328" width="8" style="3" customWidth="1"/>
    <col min="3329" max="3329" width="11.25" style="3" customWidth="1"/>
    <col min="3330" max="3330" width="15" style="3" customWidth="1"/>
    <col min="3331" max="3331" width="39.75" style="3" customWidth="1"/>
    <col min="3332" max="3332" width="3.875" style="3" customWidth="1"/>
    <col min="3333" max="3333" width="41.125" style="3" customWidth="1"/>
    <col min="3334" max="3334" width="10.75" style="3" customWidth="1"/>
    <col min="3335" max="3335" width="7" style="3" customWidth="1"/>
    <col min="3336" max="3582" width="9" style="3"/>
    <col min="3583" max="3583" width="7.125" style="3" customWidth="1"/>
    <col min="3584" max="3584" width="8" style="3" customWidth="1"/>
    <col min="3585" max="3585" width="11.25" style="3" customWidth="1"/>
    <col min="3586" max="3586" width="15" style="3" customWidth="1"/>
    <col min="3587" max="3587" width="39.75" style="3" customWidth="1"/>
    <col min="3588" max="3588" width="3.875" style="3" customWidth="1"/>
    <col min="3589" max="3589" width="41.125" style="3" customWidth="1"/>
    <col min="3590" max="3590" width="10.75" style="3" customWidth="1"/>
    <col min="3591" max="3591" width="7" style="3" customWidth="1"/>
    <col min="3592" max="3838" width="9" style="3"/>
    <col min="3839" max="3839" width="7.125" style="3" customWidth="1"/>
    <col min="3840" max="3840" width="8" style="3" customWidth="1"/>
    <col min="3841" max="3841" width="11.25" style="3" customWidth="1"/>
    <col min="3842" max="3842" width="15" style="3" customWidth="1"/>
    <col min="3843" max="3843" width="39.75" style="3" customWidth="1"/>
    <col min="3844" max="3844" width="3.875" style="3" customWidth="1"/>
    <col min="3845" max="3845" width="41.125" style="3" customWidth="1"/>
    <col min="3846" max="3846" width="10.75" style="3" customWidth="1"/>
    <col min="3847" max="3847" width="7" style="3" customWidth="1"/>
    <col min="3848" max="4094" width="9" style="3"/>
    <col min="4095" max="4095" width="7.125" style="3" customWidth="1"/>
    <col min="4096" max="4096" width="8" style="3" customWidth="1"/>
    <col min="4097" max="4097" width="11.25" style="3" customWidth="1"/>
    <col min="4098" max="4098" width="15" style="3" customWidth="1"/>
    <col min="4099" max="4099" width="39.75" style="3" customWidth="1"/>
    <col min="4100" max="4100" width="3.875" style="3" customWidth="1"/>
    <col min="4101" max="4101" width="41.125" style="3" customWidth="1"/>
    <col min="4102" max="4102" width="10.75" style="3" customWidth="1"/>
    <col min="4103" max="4103" width="7" style="3" customWidth="1"/>
    <col min="4104" max="4350" width="9" style="3"/>
    <col min="4351" max="4351" width="7.125" style="3" customWidth="1"/>
    <col min="4352" max="4352" width="8" style="3" customWidth="1"/>
    <col min="4353" max="4353" width="11.25" style="3" customWidth="1"/>
    <col min="4354" max="4354" width="15" style="3" customWidth="1"/>
    <col min="4355" max="4355" width="39.75" style="3" customWidth="1"/>
    <col min="4356" max="4356" width="3.875" style="3" customWidth="1"/>
    <col min="4357" max="4357" width="41.125" style="3" customWidth="1"/>
    <col min="4358" max="4358" width="10.75" style="3" customWidth="1"/>
    <col min="4359" max="4359" width="7" style="3" customWidth="1"/>
    <col min="4360" max="4606" width="9" style="3"/>
    <col min="4607" max="4607" width="7.125" style="3" customWidth="1"/>
    <col min="4608" max="4608" width="8" style="3" customWidth="1"/>
    <col min="4609" max="4609" width="11.25" style="3" customWidth="1"/>
    <col min="4610" max="4610" width="15" style="3" customWidth="1"/>
    <col min="4611" max="4611" width="39.75" style="3" customWidth="1"/>
    <col min="4612" max="4612" width="3.875" style="3" customWidth="1"/>
    <col min="4613" max="4613" width="41.125" style="3" customWidth="1"/>
    <col min="4614" max="4614" width="10.75" style="3" customWidth="1"/>
    <col min="4615" max="4615" width="7" style="3" customWidth="1"/>
    <col min="4616" max="4862" width="9" style="3"/>
    <col min="4863" max="4863" width="7.125" style="3" customWidth="1"/>
    <col min="4864" max="4864" width="8" style="3" customWidth="1"/>
    <col min="4865" max="4865" width="11.25" style="3" customWidth="1"/>
    <col min="4866" max="4866" width="15" style="3" customWidth="1"/>
    <col min="4867" max="4867" width="39.75" style="3" customWidth="1"/>
    <col min="4868" max="4868" width="3.875" style="3" customWidth="1"/>
    <col min="4869" max="4869" width="41.125" style="3" customWidth="1"/>
    <col min="4870" max="4870" width="10.75" style="3" customWidth="1"/>
    <col min="4871" max="4871" width="7" style="3" customWidth="1"/>
    <col min="4872" max="5118" width="9" style="3"/>
    <col min="5119" max="5119" width="7.125" style="3" customWidth="1"/>
    <col min="5120" max="5120" width="8" style="3" customWidth="1"/>
    <col min="5121" max="5121" width="11.25" style="3" customWidth="1"/>
    <col min="5122" max="5122" width="15" style="3" customWidth="1"/>
    <col min="5123" max="5123" width="39.75" style="3" customWidth="1"/>
    <col min="5124" max="5124" width="3.875" style="3" customWidth="1"/>
    <col min="5125" max="5125" width="41.125" style="3" customWidth="1"/>
    <col min="5126" max="5126" width="10.75" style="3" customWidth="1"/>
    <col min="5127" max="5127" width="7" style="3" customWidth="1"/>
    <col min="5128" max="5374" width="9" style="3"/>
    <col min="5375" max="5375" width="7.125" style="3" customWidth="1"/>
    <col min="5376" max="5376" width="8" style="3" customWidth="1"/>
    <col min="5377" max="5377" width="11.25" style="3" customWidth="1"/>
    <col min="5378" max="5378" width="15" style="3" customWidth="1"/>
    <col min="5379" max="5379" width="39.75" style="3" customWidth="1"/>
    <col min="5380" max="5380" width="3.875" style="3" customWidth="1"/>
    <col min="5381" max="5381" width="41.125" style="3" customWidth="1"/>
    <col min="5382" max="5382" width="10.75" style="3" customWidth="1"/>
    <col min="5383" max="5383" width="7" style="3" customWidth="1"/>
    <col min="5384" max="5630" width="9" style="3"/>
    <col min="5631" max="5631" width="7.125" style="3" customWidth="1"/>
    <col min="5632" max="5632" width="8" style="3" customWidth="1"/>
    <col min="5633" max="5633" width="11.25" style="3" customWidth="1"/>
    <col min="5634" max="5634" width="15" style="3" customWidth="1"/>
    <col min="5635" max="5635" width="39.75" style="3" customWidth="1"/>
    <col min="5636" max="5636" width="3.875" style="3" customWidth="1"/>
    <col min="5637" max="5637" width="41.125" style="3" customWidth="1"/>
    <col min="5638" max="5638" width="10.75" style="3" customWidth="1"/>
    <col min="5639" max="5639" width="7" style="3" customWidth="1"/>
    <col min="5640" max="5886" width="9" style="3"/>
    <col min="5887" max="5887" width="7.125" style="3" customWidth="1"/>
    <col min="5888" max="5888" width="8" style="3" customWidth="1"/>
    <col min="5889" max="5889" width="11.25" style="3" customWidth="1"/>
    <col min="5890" max="5890" width="15" style="3" customWidth="1"/>
    <col min="5891" max="5891" width="39.75" style="3" customWidth="1"/>
    <col min="5892" max="5892" width="3.875" style="3" customWidth="1"/>
    <col min="5893" max="5893" width="41.125" style="3" customWidth="1"/>
    <col min="5894" max="5894" width="10.75" style="3" customWidth="1"/>
    <col min="5895" max="5895" width="7" style="3" customWidth="1"/>
    <col min="5896" max="6142" width="9" style="3"/>
    <col min="6143" max="6143" width="7.125" style="3" customWidth="1"/>
    <col min="6144" max="6144" width="8" style="3" customWidth="1"/>
    <col min="6145" max="6145" width="11.25" style="3" customWidth="1"/>
    <col min="6146" max="6146" width="15" style="3" customWidth="1"/>
    <col min="6147" max="6147" width="39.75" style="3" customWidth="1"/>
    <col min="6148" max="6148" width="3.875" style="3" customWidth="1"/>
    <col min="6149" max="6149" width="41.125" style="3" customWidth="1"/>
    <col min="6150" max="6150" width="10.75" style="3" customWidth="1"/>
    <col min="6151" max="6151" width="7" style="3" customWidth="1"/>
    <col min="6152" max="6398" width="9" style="3"/>
    <col min="6399" max="6399" width="7.125" style="3" customWidth="1"/>
    <col min="6400" max="6400" width="8" style="3" customWidth="1"/>
    <col min="6401" max="6401" width="11.25" style="3" customWidth="1"/>
    <col min="6402" max="6402" width="15" style="3" customWidth="1"/>
    <col min="6403" max="6403" width="39.75" style="3" customWidth="1"/>
    <col min="6404" max="6404" width="3.875" style="3" customWidth="1"/>
    <col min="6405" max="6405" width="41.125" style="3" customWidth="1"/>
    <col min="6406" max="6406" width="10.75" style="3" customWidth="1"/>
    <col min="6407" max="6407" width="7" style="3" customWidth="1"/>
    <col min="6408" max="6654" width="9" style="3"/>
    <col min="6655" max="6655" width="7.125" style="3" customWidth="1"/>
    <col min="6656" max="6656" width="8" style="3" customWidth="1"/>
    <col min="6657" max="6657" width="11.25" style="3" customWidth="1"/>
    <col min="6658" max="6658" width="15" style="3" customWidth="1"/>
    <col min="6659" max="6659" width="39.75" style="3" customWidth="1"/>
    <col min="6660" max="6660" width="3.875" style="3" customWidth="1"/>
    <col min="6661" max="6661" width="41.125" style="3" customWidth="1"/>
    <col min="6662" max="6662" width="10.75" style="3" customWidth="1"/>
    <col min="6663" max="6663" width="7" style="3" customWidth="1"/>
    <col min="6664" max="6910" width="9" style="3"/>
    <col min="6911" max="6911" width="7.125" style="3" customWidth="1"/>
    <col min="6912" max="6912" width="8" style="3" customWidth="1"/>
    <col min="6913" max="6913" width="11.25" style="3" customWidth="1"/>
    <col min="6914" max="6914" width="15" style="3" customWidth="1"/>
    <col min="6915" max="6915" width="39.75" style="3" customWidth="1"/>
    <col min="6916" max="6916" width="3.875" style="3" customWidth="1"/>
    <col min="6917" max="6917" width="41.125" style="3" customWidth="1"/>
    <col min="6918" max="6918" width="10.75" style="3" customWidth="1"/>
    <col min="6919" max="6919" width="7" style="3" customWidth="1"/>
    <col min="6920" max="7166" width="9" style="3"/>
    <col min="7167" max="7167" width="7.125" style="3" customWidth="1"/>
    <col min="7168" max="7168" width="8" style="3" customWidth="1"/>
    <col min="7169" max="7169" width="11.25" style="3" customWidth="1"/>
    <col min="7170" max="7170" width="15" style="3" customWidth="1"/>
    <col min="7171" max="7171" width="39.75" style="3" customWidth="1"/>
    <col min="7172" max="7172" width="3.875" style="3" customWidth="1"/>
    <col min="7173" max="7173" width="41.125" style="3" customWidth="1"/>
    <col min="7174" max="7174" width="10.75" style="3" customWidth="1"/>
    <col min="7175" max="7175" width="7" style="3" customWidth="1"/>
    <col min="7176" max="7422" width="9" style="3"/>
    <col min="7423" max="7423" width="7.125" style="3" customWidth="1"/>
    <col min="7424" max="7424" width="8" style="3" customWidth="1"/>
    <col min="7425" max="7425" width="11.25" style="3" customWidth="1"/>
    <col min="7426" max="7426" width="15" style="3" customWidth="1"/>
    <col min="7427" max="7427" width="39.75" style="3" customWidth="1"/>
    <col min="7428" max="7428" width="3.875" style="3" customWidth="1"/>
    <col min="7429" max="7429" width="41.125" style="3" customWidth="1"/>
    <col min="7430" max="7430" width="10.75" style="3" customWidth="1"/>
    <col min="7431" max="7431" width="7" style="3" customWidth="1"/>
    <col min="7432" max="7678" width="9" style="3"/>
    <col min="7679" max="7679" width="7.125" style="3" customWidth="1"/>
    <col min="7680" max="7680" width="8" style="3" customWidth="1"/>
    <col min="7681" max="7681" width="11.25" style="3" customWidth="1"/>
    <col min="7682" max="7682" width="15" style="3" customWidth="1"/>
    <col min="7683" max="7683" width="39.75" style="3" customWidth="1"/>
    <col min="7684" max="7684" width="3.875" style="3" customWidth="1"/>
    <col min="7685" max="7685" width="41.125" style="3" customWidth="1"/>
    <col min="7686" max="7686" width="10.75" style="3" customWidth="1"/>
    <col min="7687" max="7687" width="7" style="3" customWidth="1"/>
    <col min="7688" max="7934" width="9" style="3"/>
    <col min="7935" max="7935" width="7.125" style="3" customWidth="1"/>
    <col min="7936" max="7936" width="8" style="3" customWidth="1"/>
    <col min="7937" max="7937" width="11.25" style="3" customWidth="1"/>
    <col min="7938" max="7938" width="15" style="3" customWidth="1"/>
    <col min="7939" max="7939" width="39.75" style="3" customWidth="1"/>
    <col min="7940" max="7940" width="3.875" style="3" customWidth="1"/>
    <col min="7941" max="7941" width="41.125" style="3" customWidth="1"/>
    <col min="7942" max="7942" width="10.75" style="3" customWidth="1"/>
    <col min="7943" max="7943" width="7" style="3" customWidth="1"/>
    <col min="7944" max="8190" width="9" style="3"/>
    <col min="8191" max="8191" width="7.125" style="3" customWidth="1"/>
    <col min="8192" max="8192" width="8" style="3" customWidth="1"/>
    <col min="8193" max="8193" width="11.25" style="3" customWidth="1"/>
    <col min="8194" max="8194" width="15" style="3" customWidth="1"/>
    <col min="8195" max="8195" width="39.75" style="3" customWidth="1"/>
    <col min="8196" max="8196" width="3.875" style="3" customWidth="1"/>
    <col min="8197" max="8197" width="41.125" style="3" customWidth="1"/>
    <col min="8198" max="8198" width="10.75" style="3" customWidth="1"/>
    <col min="8199" max="8199" width="7" style="3" customWidth="1"/>
    <col min="8200" max="8446" width="9" style="3"/>
    <col min="8447" max="8447" width="7.125" style="3" customWidth="1"/>
    <col min="8448" max="8448" width="8" style="3" customWidth="1"/>
    <col min="8449" max="8449" width="11.25" style="3" customWidth="1"/>
    <col min="8450" max="8450" width="15" style="3" customWidth="1"/>
    <col min="8451" max="8451" width="39.75" style="3" customWidth="1"/>
    <col min="8452" max="8452" width="3.875" style="3" customWidth="1"/>
    <col min="8453" max="8453" width="41.125" style="3" customWidth="1"/>
    <col min="8454" max="8454" width="10.75" style="3" customWidth="1"/>
    <col min="8455" max="8455" width="7" style="3" customWidth="1"/>
    <col min="8456" max="8702" width="9" style="3"/>
    <col min="8703" max="8703" width="7.125" style="3" customWidth="1"/>
    <col min="8704" max="8704" width="8" style="3" customWidth="1"/>
    <col min="8705" max="8705" width="11.25" style="3" customWidth="1"/>
    <col min="8706" max="8706" width="15" style="3" customWidth="1"/>
    <col min="8707" max="8707" width="39.75" style="3" customWidth="1"/>
    <col min="8708" max="8708" width="3.875" style="3" customWidth="1"/>
    <col min="8709" max="8709" width="41.125" style="3" customWidth="1"/>
    <col min="8710" max="8710" width="10.75" style="3" customWidth="1"/>
    <col min="8711" max="8711" width="7" style="3" customWidth="1"/>
    <col min="8712" max="8958" width="9" style="3"/>
    <col min="8959" max="8959" width="7.125" style="3" customWidth="1"/>
    <col min="8960" max="8960" width="8" style="3" customWidth="1"/>
    <col min="8961" max="8961" width="11.25" style="3" customWidth="1"/>
    <col min="8962" max="8962" width="15" style="3" customWidth="1"/>
    <col min="8963" max="8963" width="39.75" style="3" customWidth="1"/>
    <col min="8964" max="8964" width="3.875" style="3" customWidth="1"/>
    <col min="8965" max="8965" width="41.125" style="3" customWidth="1"/>
    <col min="8966" max="8966" width="10.75" style="3" customWidth="1"/>
    <col min="8967" max="8967" width="7" style="3" customWidth="1"/>
    <col min="8968" max="9214" width="9" style="3"/>
    <col min="9215" max="9215" width="7.125" style="3" customWidth="1"/>
    <col min="9216" max="9216" width="8" style="3" customWidth="1"/>
    <col min="9217" max="9217" width="11.25" style="3" customWidth="1"/>
    <col min="9218" max="9218" width="15" style="3" customWidth="1"/>
    <col min="9219" max="9219" width="39.75" style="3" customWidth="1"/>
    <col min="9220" max="9220" width="3.875" style="3" customWidth="1"/>
    <col min="9221" max="9221" width="41.125" style="3" customWidth="1"/>
    <col min="9222" max="9222" width="10.75" style="3" customWidth="1"/>
    <col min="9223" max="9223" width="7" style="3" customWidth="1"/>
    <col min="9224" max="9470" width="9" style="3"/>
    <col min="9471" max="9471" width="7.125" style="3" customWidth="1"/>
    <col min="9472" max="9472" width="8" style="3" customWidth="1"/>
    <col min="9473" max="9473" width="11.25" style="3" customWidth="1"/>
    <col min="9474" max="9474" width="15" style="3" customWidth="1"/>
    <col min="9475" max="9475" width="39.75" style="3" customWidth="1"/>
    <col min="9476" max="9476" width="3.875" style="3" customWidth="1"/>
    <col min="9477" max="9477" width="41.125" style="3" customWidth="1"/>
    <col min="9478" max="9478" width="10.75" style="3" customWidth="1"/>
    <col min="9479" max="9479" width="7" style="3" customWidth="1"/>
    <col min="9480" max="9726" width="9" style="3"/>
    <col min="9727" max="9727" width="7.125" style="3" customWidth="1"/>
    <col min="9728" max="9728" width="8" style="3" customWidth="1"/>
    <col min="9729" max="9729" width="11.25" style="3" customWidth="1"/>
    <col min="9730" max="9730" width="15" style="3" customWidth="1"/>
    <col min="9731" max="9731" width="39.75" style="3" customWidth="1"/>
    <col min="9732" max="9732" width="3.875" style="3" customWidth="1"/>
    <col min="9733" max="9733" width="41.125" style="3" customWidth="1"/>
    <col min="9734" max="9734" width="10.75" style="3" customWidth="1"/>
    <col min="9735" max="9735" width="7" style="3" customWidth="1"/>
    <col min="9736" max="9982" width="9" style="3"/>
    <col min="9983" max="9983" width="7.125" style="3" customWidth="1"/>
    <col min="9984" max="9984" width="8" style="3" customWidth="1"/>
    <col min="9985" max="9985" width="11.25" style="3" customWidth="1"/>
    <col min="9986" max="9986" width="15" style="3" customWidth="1"/>
    <col min="9987" max="9987" width="39.75" style="3" customWidth="1"/>
    <col min="9988" max="9988" width="3.875" style="3" customWidth="1"/>
    <col min="9989" max="9989" width="41.125" style="3" customWidth="1"/>
    <col min="9990" max="9990" width="10.75" style="3" customWidth="1"/>
    <col min="9991" max="9991" width="7" style="3" customWidth="1"/>
    <col min="9992" max="10238" width="9" style="3"/>
    <col min="10239" max="10239" width="7.125" style="3" customWidth="1"/>
    <col min="10240" max="10240" width="8" style="3" customWidth="1"/>
    <col min="10241" max="10241" width="11.25" style="3" customWidth="1"/>
    <col min="10242" max="10242" width="15" style="3" customWidth="1"/>
    <col min="10243" max="10243" width="39.75" style="3" customWidth="1"/>
    <col min="10244" max="10244" width="3.875" style="3" customWidth="1"/>
    <col min="10245" max="10245" width="41.125" style="3" customWidth="1"/>
    <col min="10246" max="10246" width="10.75" style="3" customWidth="1"/>
    <col min="10247" max="10247" width="7" style="3" customWidth="1"/>
    <col min="10248" max="10494" width="9" style="3"/>
    <col min="10495" max="10495" width="7.125" style="3" customWidth="1"/>
    <col min="10496" max="10496" width="8" style="3" customWidth="1"/>
    <col min="10497" max="10497" width="11.25" style="3" customWidth="1"/>
    <col min="10498" max="10498" width="15" style="3" customWidth="1"/>
    <col min="10499" max="10499" width="39.75" style="3" customWidth="1"/>
    <col min="10500" max="10500" width="3.875" style="3" customWidth="1"/>
    <col min="10501" max="10501" width="41.125" style="3" customWidth="1"/>
    <col min="10502" max="10502" width="10.75" style="3" customWidth="1"/>
    <col min="10503" max="10503" width="7" style="3" customWidth="1"/>
    <col min="10504" max="10750" width="9" style="3"/>
    <col min="10751" max="10751" width="7.125" style="3" customWidth="1"/>
    <col min="10752" max="10752" width="8" style="3" customWidth="1"/>
    <col min="10753" max="10753" width="11.25" style="3" customWidth="1"/>
    <col min="10754" max="10754" width="15" style="3" customWidth="1"/>
    <col min="10755" max="10755" width="39.75" style="3" customWidth="1"/>
    <col min="10756" max="10756" width="3.875" style="3" customWidth="1"/>
    <col min="10757" max="10757" width="41.125" style="3" customWidth="1"/>
    <col min="10758" max="10758" width="10.75" style="3" customWidth="1"/>
    <col min="10759" max="10759" width="7" style="3" customWidth="1"/>
    <col min="10760" max="11006" width="9" style="3"/>
    <col min="11007" max="11007" width="7.125" style="3" customWidth="1"/>
    <col min="11008" max="11008" width="8" style="3" customWidth="1"/>
    <col min="11009" max="11009" width="11.25" style="3" customWidth="1"/>
    <col min="11010" max="11010" width="15" style="3" customWidth="1"/>
    <col min="11011" max="11011" width="39.75" style="3" customWidth="1"/>
    <col min="11012" max="11012" width="3.875" style="3" customWidth="1"/>
    <col min="11013" max="11013" width="41.125" style="3" customWidth="1"/>
    <col min="11014" max="11014" width="10.75" style="3" customWidth="1"/>
    <col min="11015" max="11015" width="7" style="3" customWidth="1"/>
    <col min="11016" max="11262" width="9" style="3"/>
    <col min="11263" max="11263" width="7.125" style="3" customWidth="1"/>
    <col min="11264" max="11264" width="8" style="3" customWidth="1"/>
    <col min="11265" max="11265" width="11.25" style="3" customWidth="1"/>
    <col min="11266" max="11266" width="15" style="3" customWidth="1"/>
    <col min="11267" max="11267" width="39.75" style="3" customWidth="1"/>
    <col min="11268" max="11268" width="3.875" style="3" customWidth="1"/>
    <col min="11269" max="11269" width="41.125" style="3" customWidth="1"/>
    <col min="11270" max="11270" width="10.75" style="3" customWidth="1"/>
    <col min="11271" max="11271" width="7" style="3" customWidth="1"/>
    <col min="11272" max="11518" width="9" style="3"/>
    <col min="11519" max="11519" width="7.125" style="3" customWidth="1"/>
    <col min="11520" max="11520" width="8" style="3" customWidth="1"/>
    <col min="11521" max="11521" width="11.25" style="3" customWidth="1"/>
    <col min="11522" max="11522" width="15" style="3" customWidth="1"/>
    <col min="11523" max="11523" width="39.75" style="3" customWidth="1"/>
    <col min="11524" max="11524" width="3.875" style="3" customWidth="1"/>
    <col min="11525" max="11525" width="41.125" style="3" customWidth="1"/>
    <col min="11526" max="11526" width="10.75" style="3" customWidth="1"/>
    <col min="11527" max="11527" width="7" style="3" customWidth="1"/>
    <col min="11528" max="11774" width="9" style="3"/>
    <col min="11775" max="11775" width="7.125" style="3" customWidth="1"/>
    <col min="11776" max="11776" width="8" style="3" customWidth="1"/>
    <col min="11777" max="11777" width="11.25" style="3" customWidth="1"/>
    <col min="11778" max="11778" width="15" style="3" customWidth="1"/>
    <col min="11779" max="11779" width="39.75" style="3" customWidth="1"/>
    <col min="11780" max="11780" width="3.875" style="3" customWidth="1"/>
    <col min="11781" max="11781" width="41.125" style="3" customWidth="1"/>
    <col min="11782" max="11782" width="10.75" style="3" customWidth="1"/>
    <col min="11783" max="11783" width="7" style="3" customWidth="1"/>
    <col min="11784" max="12030" width="9" style="3"/>
    <col min="12031" max="12031" width="7.125" style="3" customWidth="1"/>
    <col min="12032" max="12032" width="8" style="3" customWidth="1"/>
    <col min="12033" max="12033" width="11.25" style="3" customWidth="1"/>
    <col min="12034" max="12034" width="15" style="3" customWidth="1"/>
    <col min="12035" max="12035" width="39.75" style="3" customWidth="1"/>
    <col min="12036" max="12036" width="3.875" style="3" customWidth="1"/>
    <col min="12037" max="12037" width="41.125" style="3" customWidth="1"/>
    <col min="12038" max="12038" width="10.75" style="3" customWidth="1"/>
    <col min="12039" max="12039" width="7" style="3" customWidth="1"/>
    <col min="12040" max="12286" width="9" style="3"/>
    <col min="12287" max="12287" width="7.125" style="3" customWidth="1"/>
    <col min="12288" max="12288" width="8" style="3" customWidth="1"/>
    <col min="12289" max="12289" width="11.25" style="3" customWidth="1"/>
    <col min="12290" max="12290" width="15" style="3" customWidth="1"/>
    <col min="12291" max="12291" width="39.75" style="3" customWidth="1"/>
    <col min="12292" max="12292" width="3.875" style="3" customWidth="1"/>
    <col min="12293" max="12293" width="41.125" style="3" customWidth="1"/>
    <col min="12294" max="12294" width="10.75" style="3" customWidth="1"/>
    <col min="12295" max="12295" width="7" style="3" customWidth="1"/>
    <col min="12296" max="12542" width="9" style="3"/>
    <col min="12543" max="12543" width="7.125" style="3" customWidth="1"/>
    <col min="12544" max="12544" width="8" style="3" customWidth="1"/>
    <col min="12545" max="12545" width="11.25" style="3" customWidth="1"/>
    <col min="12546" max="12546" width="15" style="3" customWidth="1"/>
    <col min="12547" max="12547" width="39.75" style="3" customWidth="1"/>
    <col min="12548" max="12548" width="3.875" style="3" customWidth="1"/>
    <col min="12549" max="12549" width="41.125" style="3" customWidth="1"/>
    <col min="12550" max="12550" width="10.75" style="3" customWidth="1"/>
    <col min="12551" max="12551" width="7" style="3" customWidth="1"/>
    <col min="12552" max="12798" width="9" style="3"/>
    <col min="12799" max="12799" width="7.125" style="3" customWidth="1"/>
    <col min="12800" max="12800" width="8" style="3" customWidth="1"/>
    <col min="12801" max="12801" width="11.25" style="3" customWidth="1"/>
    <col min="12802" max="12802" width="15" style="3" customWidth="1"/>
    <col min="12803" max="12803" width="39.75" style="3" customWidth="1"/>
    <col min="12804" max="12804" width="3.875" style="3" customWidth="1"/>
    <col min="12805" max="12805" width="41.125" style="3" customWidth="1"/>
    <col min="12806" max="12806" width="10.75" style="3" customWidth="1"/>
    <col min="12807" max="12807" width="7" style="3" customWidth="1"/>
    <col min="12808" max="13054" width="9" style="3"/>
    <col min="13055" max="13055" width="7.125" style="3" customWidth="1"/>
    <col min="13056" max="13056" width="8" style="3" customWidth="1"/>
    <col min="13057" max="13057" width="11.25" style="3" customWidth="1"/>
    <col min="13058" max="13058" width="15" style="3" customWidth="1"/>
    <col min="13059" max="13059" width="39.75" style="3" customWidth="1"/>
    <col min="13060" max="13060" width="3.875" style="3" customWidth="1"/>
    <col min="13061" max="13061" width="41.125" style="3" customWidth="1"/>
    <col min="13062" max="13062" width="10.75" style="3" customWidth="1"/>
    <col min="13063" max="13063" width="7" style="3" customWidth="1"/>
    <col min="13064" max="13310" width="9" style="3"/>
    <col min="13311" max="13311" width="7.125" style="3" customWidth="1"/>
    <col min="13312" max="13312" width="8" style="3" customWidth="1"/>
    <col min="13313" max="13313" width="11.25" style="3" customWidth="1"/>
    <col min="13314" max="13314" width="15" style="3" customWidth="1"/>
    <col min="13315" max="13315" width="39.75" style="3" customWidth="1"/>
    <col min="13316" max="13316" width="3.875" style="3" customWidth="1"/>
    <col min="13317" max="13317" width="41.125" style="3" customWidth="1"/>
    <col min="13318" max="13318" width="10.75" style="3" customWidth="1"/>
    <col min="13319" max="13319" width="7" style="3" customWidth="1"/>
    <col min="13320" max="13566" width="9" style="3"/>
    <col min="13567" max="13567" width="7.125" style="3" customWidth="1"/>
    <col min="13568" max="13568" width="8" style="3" customWidth="1"/>
    <col min="13569" max="13569" width="11.25" style="3" customWidth="1"/>
    <col min="13570" max="13570" width="15" style="3" customWidth="1"/>
    <col min="13571" max="13571" width="39.75" style="3" customWidth="1"/>
    <col min="13572" max="13572" width="3.875" style="3" customWidth="1"/>
    <col min="13573" max="13573" width="41.125" style="3" customWidth="1"/>
    <col min="13574" max="13574" width="10.75" style="3" customWidth="1"/>
    <col min="13575" max="13575" width="7" style="3" customWidth="1"/>
    <col min="13576" max="13822" width="9" style="3"/>
    <col min="13823" max="13823" width="7.125" style="3" customWidth="1"/>
    <col min="13824" max="13824" width="8" style="3" customWidth="1"/>
    <col min="13825" max="13825" width="11.25" style="3" customWidth="1"/>
    <col min="13826" max="13826" width="15" style="3" customWidth="1"/>
    <col min="13827" max="13827" width="39.75" style="3" customWidth="1"/>
    <col min="13828" max="13828" width="3.875" style="3" customWidth="1"/>
    <col min="13829" max="13829" width="41.125" style="3" customWidth="1"/>
    <col min="13830" max="13830" width="10.75" style="3" customWidth="1"/>
    <col min="13831" max="13831" width="7" style="3" customWidth="1"/>
    <col min="13832" max="14078" width="9" style="3"/>
    <col min="14079" max="14079" width="7.125" style="3" customWidth="1"/>
    <col min="14080" max="14080" width="8" style="3" customWidth="1"/>
    <col min="14081" max="14081" width="11.25" style="3" customWidth="1"/>
    <col min="14082" max="14082" width="15" style="3" customWidth="1"/>
    <col min="14083" max="14083" width="39.75" style="3" customWidth="1"/>
    <col min="14084" max="14084" width="3.875" style="3" customWidth="1"/>
    <col min="14085" max="14085" width="41.125" style="3" customWidth="1"/>
    <col min="14086" max="14086" width="10.75" style="3" customWidth="1"/>
    <col min="14087" max="14087" width="7" style="3" customWidth="1"/>
    <col min="14088" max="14334" width="9" style="3"/>
    <col min="14335" max="14335" width="7.125" style="3" customWidth="1"/>
    <col min="14336" max="14336" width="8" style="3" customWidth="1"/>
    <col min="14337" max="14337" width="11.25" style="3" customWidth="1"/>
    <col min="14338" max="14338" width="15" style="3" customWidth="1"/>
    <col min="14339" max="14339" width="39.75" style="3" customWidth="1"/>
    <col min="14340" max="14340" width="3.875" style="3" customWidth="1"/>
    <col min="14341" max="14341" width="41.125" style="3" customWidth="1"/>
    <col min="14342" max="14342" width="10.75" style="3" customWidth="1"/>
    <col min="14343" max="14343" width="7" style="3" customWidth="1"/>
    <col min="14344" max="14590" width="9" style="3"/>
    <col min="14591" max="14591" width="7.125" style="3" customWidth="1"/>
    <col min="14592" max="14592" width="8" style="3" customWidth="1"/>
    <col min="14593" max="14593" width="11.25" style="3" customWidth="1"/>
    <col min="14594" max="14594" width="15" style="3" customWidth="1"/>
    <col min="14595" max="14595" width="39.75" style="3" customWidth="1"/>
    <col min="14596" max="14596" width="3.875" style="3" customWidth="1"/>
    <col min="14597" max="14597" width="41.125" style="3" customWidth="1"/>
    <col min="14598" max="14598" width="10.75" style="3" customWidth="1"/>
    <col min="14599" max="14599" width="7" style="3" customWidth="1"/>
    <col min="14600" max="14846" width="9" style="3"/>
    <col min="14847" max="14847" width="7.125" style="3" customWidth="1"/>
    <col min="14848" max="14848" width="8" style="3" customWidth="1"/>
    <col min="14849" max="14849" width="11.25" style="3" customWidth="1"/>
    <col min="14850" max="14850" width="15" style="3" customWidth="1"/>
    <col min="14851" max="14851" width="39.75" style="3" customWidth="1"/>
    <col min="14852" max="14852" width="3.875" style="3" customWidth="1"/>
    <col min="14853" max="14853" width="41.125" style="3" customWidth="1"/>
    <col min="14854" max="14854" width="10.75" style="3" customWidth="1"/>
    <col min="14855" max="14855" width="7" style="3" customWidth="1"/>
    <col min="14856" max="15102" width="9" style="3"/>
    <col min="15103" max="15103" width="7.125" style="3" customWidth="1"/>
    <col min="15104" max="15104" width="8" style="3" customWidth="1"/>
    <col min="15105" max="15105" width="11.25" style="3" customWidth="1"/>
    <col min="15106" max="15106" width="15" style="3" customWidth="1"/>
    <col min="15107" max="15107" width="39.75" style="3" customWidth="1"/>
    <col min="15108" max="15108" width="3.875" style="3" customWidth="1"/>
    <col min="15109" max="15109" width="41.125" style="3" customWidth="1"/>
    <col min="15110" max="15110" width="10.75" style="3" customWidth="1"/>
    <col min="15111" max="15111" width="7" style="3" customWidth="1"/>
    <col min="15112" max="15358" width="9" style="3"/>
    <col min="15359" max="15359" width="7.125" style="3" customWidth="1"/>
    <col min="15360" max="15360" width="8" style="3" customWidth="1"/>
    <col min="15361" max="15361" width="11.25" style="3" customWidth="1"/>
    <col min="15362" max="15362" width="15" style="3" customWidth="1"/>
    <col min="15363" max="15363" width="39.75" style="3" customWidth="1"/>
    <col min="15364" max="15364" width="3.875" style="3" customWidth="1"/>
    <col min="15365" max="15365" width="41.125" style="3" customWidth="1"/>
    <col min="15366" max="15366" width="10.75" style="3" customWidth="1"/>
    <col min="15367" max="15367" width="7" style="3" customWidth="1"/>
    <col min="15368" max="15614" width="9" style="3"/>
    <col min="15615" max="15615" width="7.125" style="3" customWidth="1"/>
    <col min="15616" max="15616" width="8" style="3" customWidth="1"/>
    <col min="15617" max="15617" width="11.25" style="3" customWidth="1"/>
    <col min="15618" max="15618" width="15" style="3" customWidth="1"/>
    <col min="15619" max="15619" width="39.75" style="3" customWidth="1"/>
    <col min="15620" max="15620" width="3.875" style="3" customWidth="1"/>
    <col min="15621" max="15621" width="41.125" style="3" customWidth="1"/>
    <col min="15622" max="15622" width="10.75" style="3" customWidth="1"/>
    <col min="15623" max="15623" width="7" style="3" customWidth="1"/>
    <col min="15624" max="15870" width="9" style="3"/>
    <col min="15871" max="15871" width="7.125" style="3" customWidth="1"/>
    <col min="15872" max="15872" width="8" style="3" customWidth="1"/>
    <col min="15873" max="15873" width="11.25" style="3" customWidth="1"/>
    <col min="15874" max="15874" width="15" style="3" customWidth="1"/>
    <col min="15875" max="15875" width="39.75" style="3" customWidth="1"/>
    <col min="15876" max="15876" width="3.875" style="3" customWidth="1"/>
    <col min="15877" max="15877" width="41.125" style="3" customWidth="1"/>
    <col min="15878" max="15878" width="10.75" style="3" customWidth="1"/>
    <col min="15879" max="15879" width="7" style="3" customWidth="1"/>
    <col min="15880" max="16126" width="9" style="3"/>
    <col min="16127" max="16127" width="7.125" style="3" customWidth="1"/>
    <col min="16128" max="16128" width="8" style="3" customWidth="1"/>
    <col min="16129" max="16129" width="11.25" style="3" customWidth="1"/>
    <col min="16130" max="16130" width="15" style="3" customWidth="1"/>
    <col min="16131" max="16131" width="39.75" style="3" customWidth="1"/>
    <col min="16132" max="16132" width="3.875" style="3" customWidth="1"/>
    <col min="16133" max="16133" width="41.125" style="3" customWidth="1"/>
    <col min="16134" max="16134" width="10.75" style="3" customWidth="1"/>
    <col min="16135" max="16135" width="7" style="3" customWidth="1"/>
    <col min="16136" max="16384" width="9" style="3"/>
  </cols>
  <sheetData>
    <row r="1" ht="27" spans="1:11">
      <c r="A1" s="64" t="s">
        <v>0</v>
      </c>
      <c r="B1" s="64"/>
      <c r="C1" s="64"/>
      <c r="D1" s="64"/>
      <c r="E1" s="64"/>
      <c r="F1" s="64"/>
      <c r="G1" s="64"/>
      <c r="H1" s="64"/>
      <c r="I1" s="64"/>
      <c r="J1" s="76"/>
      <c r="K1" s="76"/>
    </row>
    <row r="2" ht="31.5" spans="1:10">
      <c r="A2" s="11" t="s">
        <v>1</v>
      </c>
      <c r="B2" s="12"/>
      <c r="C2" s="12"/>
      <c r="D2" s="12"/>
      <c r="E2" s="13"/>
      <c r="F2" s="12"/>
      <c r="G2" s="12"/>
      <c r="H2" s="13"/>
      <c r="I2" s="13"/>
      <c r="J2" s="13"/>
    </row>
    <row r="3" s="1" customFormat="1" ht="13.5" spans="1:14">
      <c r="A3" s="15" t="s">
        <v>2</v>
      </c>
      <c r="B3" s="15" t="s">
        <v>3</v>
      </c>
      <c r="C3" s="15" t="s">
        <v>4</v>
      </c>
      <c r="D3" s="15" t="s">
        <v>5</v>
      </c>
      <c r="E3" s="15" t="s">
        <v>6</v>
      </c>
      <c r="F3" s="16" t="s">
        <v>7</v>
      </c>
      <c r="G3" s="17" t="s">
        <v>8</v>
      </c>
      <c r="H3" s="65" t="s">
        <v>9</v>
      </c>
      <c r="I3" s="77" t="s">
        <v>10</v>
      </c>
      <c r="J3" s="48" t="s">
        <v>11</v>
      </c>
      <c r="K3" s="48" t="s">
        <v>12</v>
      </c>
      <c r="L3" s="78"/>
      <c r="M3" s="49"/>
      <c r="N3" s="49"/>
    </row>
    <row r="4" ht="48" spans="1:11">
      <c r="A4" s="32" t="s">
        <v>13</v>
      </c>
      <c r="B4" s="32" t="s">
        <v>14</v>
      </c>
      <c r="C4" s="15" t="s">
        <v>15</v>
      </c>
      <c r="D4" s="23" t="s">
        <v>16</v>
      </c>
      <c r="E4" s="22">
        <v>3</v>
      </c>
      <c r="F4" s="23" t="s">
        <v>16</v>
      </c>
      <c r="G4" s="23" t="s">
        <v>17</v>
      </c>
      <c r="H4" s="66">
        <v>3</v>
      </c>
      <c r="I4" s="66">
        <f>E4-H4</f>
        <v>0</v>
      </c>
      <c r="J4" s="54" t="s">
        <v>18</v>
      </c>
      <c r="K4" s="50">
        <v>1.1</v>
      </c>
    </row>
    <row r="5" ht="48" spans="1:12">
      <c r="A5" s="32"/>
      <c r="B5" s="32"/>
      <c r="C5" s="15" t="s">
        <v>19</v>
      </c>
      <c r="D5" s="23" t="s">
        <v>20</v>
      </c>
      <c r="E5" s="22">
        <v>3</v>
      </c>
      <c r="F5" s="15" t="s">
        <v>21</v>
      </c>
      <c r="G5" s="15" t="s">
        <v>22</v>
      </c>
      <c r="H5" s="66">
        <v>3</v>
      </c>
      <c r="I5" s="66">
        <f>E5-H5</f>
        <v>0</v>
      </c>
      <c r="J5" s="56"/>
      <c r="K5" s="58"/>
      <c r="L5" s="78"/>
    </row>
    <row r="6" s="1" customFormat="1" ht="48" spans="1:14">
      <c r="A6" s="32"/>
      <c r="B6" s="48" t="s">
        <v>23</v>
      </c>
      <c r="C6" s="23" t="s">
        <v>24</v>
      </c>
      <c r="D6" s="24" t="s">
        <v>25</v>
      </c>
      <c r="E6" s="22">
        <v>5</v>
      </c>
      <c r="F6" s="37" t="s">
        <v>26</v>
      </c>
      <c r="G6" s="17" t="s">
        <v>27</v>
      </c>
      <c r="H6" s="66">
        <v>0</v>
      </c>
      <c r="I6" s="66">
        <f>E6-H6</f>
        <v>5</v>
      </c>
      <c r="J6" s="16" t="s">
        <v>28</v>
      </c>
      <c r="K6" s="48">
        <v>1.2</v>
      </c>
      <c r="L6" s="78" t="s">
        <v>29</v>
      </c>
      <c r="M6" s="79"/>
      <c r="N6" s="49"/>
    </row>
    <row r="7" s="1" customFormat="1" ht="72" spans="1:14">
      <c r="A7" s="32"/>
      <c r="B7" s="48"/>
      <c r="C7" s="23" t="s">
        <v>30</v>
      </c>
      <c r="D7" s="23" t="s">
        <v>31</v>
      </c>
      <c r="E7" s="22">
        <v>4</v>
      </c>
      <c r="F7" s="67" t="s">
        <v>32</v>
      </c>
      <c r="G7" s="17" t="s">
        <v>33</v>
      </c>
      <c r="H7" s="66">
        <v>4</v>
      </c>
      <c r="I7" s="66">
        <f>E7-H7</f>
        <v>0</v>
      </c>
      <c r="J7" s="80" t="s">
        <v>34</v>
      </c>
      <c r="K7" s="58">
        <v>1.3</v>
      </c>
      <c r="L7" s="79"/>
      <c r="M7" s="79"/>
      <c r="N7" s="49"/>
    </row>
    <row r="8" s="1" customFormat="1" ht="13.5" spans="1:14">
      <c r="A8" s="32"/>
      <c r="B8" s="48"/>
      <c r="C8" s="23" t="s">
        <v>35</v>
      </c>
      <c r="D8" s="24"/>
      <c r="E8" s="22">
        <f>SUM(E4:E7)</f>
        <v>15</v>
      </c>
      <c r="F8" s="37"/>
      <c r="G8" s="17"/>
      <c r="H8" s="22">
        <f>SUM(H4:H7)</f>
        <v>10</v>
      </c>
      <c r="I8" s="22">
        <f>SUM(I4:I7)</f>
        <v>5</v>
      </c>
      <c r="J8" s="50"/>
      <c r="K8" s="50"/>
      <c r="L8" s="78"/>
      <c r="M8" s="79"/>
      <c r="N8" s="49"/>
    </row>
    <row r="9" ht="48" spans="1:11">
      <c r="A9" s="15" t="s">
        <v>36</v>
      </c>
      <c r="B9" s="27" t="s">
        <v>37</v>
      </c>
      <c r="C9" s="15" t="s">
        <v>38</v>
      </c>
      <c r="D9" s="15" t="s">
        <v>39</v>
      </c>
      <c r="E9" s="22">
        <v>4</v>
      </c>
      <c r="F9" s="15" t="s">
        <v>40</v>
      </c>
      <c r="G9" s="15" t="s">
        <v>41</v>
      </c>
      <c r="H9" s="66">
        <v>2</v>
      </c>
      <c r="I9" s="66">
        <f t="shared" ref="I9:I15" si="0">E9-H9</f>
        <v>2</v>
      </c>
      <c r="J9" s="22" t="s">
        <v>42</v>
      </c>
      <c r="K9" s="48">
        <v>2.1</v>
      </c>
    </row>
    <row r="10" ht="48" spans="1:11">
      <c r="A10" s="15"/>
      <c r="B10" s="20"/>
      <c r="C10" s="15" t="s">
        <v>43</v>
      </c>
      <c r="D10" s="15" t="s">
        <v>44</v>
      </c>
      <c r="E10" s="22">
        <v>4</v>
      </c>
      <c r="F10" s="15" t="s">
        <v>45</v>
      </c>
      <c r="G10" s="15" t="s">
        <v>46</v>
      </c>
      <c r="H10" s="66">
        <v>4</v>
      </c>
      <c r="I10" s="66">
        <f t="shared" si="0"/>
        <v>0</v>
      </c>
      <c r="J10" s="22" t="s">
        <v>47</v>
      </c>
      <c r="K10" s="48">
        <v>2.2</v>
      </c>
    </row>
    <row r="11" ht="36" spans="1:11">
      <c r="A11" s="15"/>
      <c r="B11" s="26"/>
      <c r="C11" s="15" t="s">
        <v>48</v>
      </c>
      <c r="D11" s="15" t="s">
        <v>49</v>
      </c>
      <c r="E11" s="22">
        <v>4</v>
      </c>
      <c r="F11" s="15" t="s">
        <v>50</v>
      </c>
      <c r="G11" s="15" t="s">
        <v>51</v>
      </c>
      <c r="H11" s="66">
        <v>4</v>
      </c>
      <c r="I11" s="66">
        <f t="shared" si="0"/>
        <v>0</v>
      </c>
      <c r="J11" s="22" t="s">
        <v>52</v>
      </c>
      <c r="K11" s="58"/>
    </row>
    <row r="12" ht="48" spans="1:11">
      <c r="A12" s="15"/>
      <c r="B12" s="20" t="s">
        <v>53</v>
      </c>
      <c r="C12" s="15" t="s">
        <v>54</v>
      </c>
      <c r="D12" s="15" t="s">
        <v>55</v>
      </c>
      <c r="E12" s="22">
        <v>4</v>
      </c>
      <c r="F12" s="15" t="s">
        <v>56</v>
      </c>
      <c r="G12" s="15" t="s">
        <v>57</v>
      </c>
      <c r="H12" s="66">
        <v>2</v>
      </c>
      <c r="I12" s="66">
        <f t="shared" si="0"/>
        <v>2</v>
      </c>
      <c r="J12" s="22" t="s">
        <v>58</v>
      </c>
      <c r="K12" s="57">
        <v>2.3</v>
      </c>
    </row>
    <row r="13" ht="60" spans="1:11">
      <c r="A13" s="15"/>
      <c r="B13" s="20"/>
      <c r="C13" s="15" t="s">
        <v>59</v>
      </c>
      <c r="D13" s="15" t="s">
        <v>60</v>
      </c>
      <c r="E13" s="22">
        <v>4</v>
      </c>
      <c r="F13" s="15" t="s">
        <v>61</v>
      </c>
      <c r="G13" s="15" t="s">
        <v>62</v>
      </c>
      <c r="H13" s="66">
        <v>4</v>
      </c>
      <c r="I13" s="66">
        <f t="shared" si="0"/>
        <v>0</v>
      </c>
      <c r="J13" s="22" t="s">
        <v>63</v>
      </c>
      <c r="K13" s="57">
        <v>2.4</v>
      </c>
    </row>
    <row r="14" ht="36" spans="1:11">
      <c r="A14" s="15"/>
      <c r="B14" s="20"/>
      <c r="C14" s="15" t="s">
        <v>64</v>
      </c>
      <c r="D14" s="15" t="s">
        <v>65</v>
      </c>
      <c r="E14" s="22">
        <v>3</v>
      </c>
      <c r="F14" s="15" t="s">
        <v>66</v>
      </c>
      <c r="G14" s="15" t="s">
        <v>67</v>
      </c>
      <c r="H14" s="66">
        <v>3</v>
      </c>
      <c r="I14" s="66">
        <f t="shared" si="0"/>
        <v>0</v>
      </c>
      <c r="J14" s="22"/>
      <c r="K14" s="57"/>
    </row>
    <row r="15" s="2" customFormat="1" ht="84" spans="1:14">
      <c r="A15" s="15"/>
      <c r="B15" s="26"/>
      <c r="C15" s="15" t="s">
        <v>68</v>
      </c>
      <c r="D15" s="15" t="s">
        <v>69</v>
      </c>
      <c r="E15" s="22">
        <v>2</v>
      </c>
      <c r="F15" s="15" t="s">
        <v>66</v>
      </c>
      <c r="G15" s="15" t="s">
        <v>70</v>
      </c>
      <c r="H15" s="22">
        <v>2</v>
      </c>
      <c r="I15" s="66">
        <f t="shared" si="0"/>
        <v>0</v>
      </c>
      <c r="J15" s="22" t="s">
        <v>71</v>
      </c>
      <c r="K15" s="57">
        <v>2.5</v>
      </c>
      <c r="L15" s="81"/>
      <c r="M15" s="60"/>
      <c r="N15" s="60"/>
    </row>
    <row r="16" ht="13.5" spans="1:11">
      <c r="A16" s="15"/>
      <c r="B16" s="37"/>
      <c r="C16" s="15" t="s">
        <v>35</v>
      </c>
      <c r="D16" s="15"/>
      <c r="E16" s="22">
        <f>SUM(E9:E15)</f>
        <v>25</v>
      </c>
      <c r="F16" s="37"/>
      <c r="G16" s="32"/>
      <c r="H16" s="22">
        <f>SUM(H9:H15)</f>
        <v>21</v>
      </c>
      <c r="I16" s="22">
        <f>SUM(I9:I15)</f>
        <v>4</v>
      </c>
      <c r="J16" s="22"/>
      <c r="K16" s="57"/>
    </row>
    <row r="17" ht="24" spans="1:13">
      <c r="A17" s="68" t="s">
        <v>72</v>
      </c>
      <c r="B17" s="68" t="s">
        <v>73</v>
      </c>
      <c r="C17" s="15" t="s">
        <v>74</v>
      </c>
      <c r="D17" s="23">
        <v>11</v>
      </c>
      <c r="E17" s="22">
        <v>5</v>
      </c>
      <c r="F17" s="15" t="s">
        <v>75</v>
      </c>
      <c r="G17" s="17" t="s">
        <v>76</v>
      </c>
      <c r="H17" s="18">
        <v>5</v>
      </c>
      <c r="I17" s="18">
        <f t="shared" ref="I17:I22" si="1">E17-H17</f>
        <v>0</v>
      </c>
      <c r="J17" s="50" t="s">
        <v>77</v>
      </c>
      <c r="K17" s="50">
        <v>3.1</v>
      </c>
      <c r="L17" s="78"/>
      <c r="M17" s="82"/>
    </row>
    <row r="18" ht="24" spans="1:11">
      <c r="A18" s="68"/>
      <c r="B18" s="68"/>
      <c r="C18" s="23" t="s">
        <v>78</v>
      </c>
      <c r="D18" s="24">
        <v>107</v>
      </c>
      <c r="E18" s="22">
        <v>5</v>
      </c>
      <c r="F18" s="15" t="s">
        <v>75</v>
      </c>
      <c r="G18" s="15" t="s">
        <v>79</v>
      </c>
      <c r="H18" s="18">
        <v>5</v>
      </c>
      <c r="I18" s="18">
        <f t="shared" si="1"/>
        <v>0</v>
      </c>
      <c r="J18" s="58"/>
      <c r="K18" s="58"/>
    </row>
    <row r="19" ht="24" spans="1:11">
      <c r="A19" s="68"/>
      <c r="B19" s="68"/>
      <c r="C19" s="23" t="s">
        <v>80</v>
      </c>
      <c r="D19" s="25" t="s">
        <v>81</v>
      </c>
      <c r="E19" s="22">
        <v>5</v>
      </c>
      <c r="F19" s="69" t="s">
        <v>82</v>
      </c>
      <c r="G19" s="15" t="s">
        <v>83</v>
      </c>
      <c r="H19" s="18">
        <v>5</v>
      </c>
      <c r="I19" s="18">
        <f t="shared" si="1"/>
        <v>0</v>
      </c>
      <c r="J19" s="54" t="s">
        <v>84</v>
      </c>
      <c r="K19" s="50"/>
    </row>
    <row r="20" ht="24" spans="1:11">
      <c r="A20" s="68"/>
      <c r="B20" s="68"/>
      <c r="C20" s="23" t="s">
        <v>85</v>
      </c>
      <c r="D20" s="25" t="s">
        <v>86</v>
      </c>
      <c r="E20" s="22">
        <v>5</v>
      </c>
      <c r="F20" s="69" t="s">
        <v>87</v>
      </c>
      <c r="G20" s="15" t="s">
        <v>88</v>
      </c>
      <c r="H20" s="18">
        <v>5</v>
      </c>
      <c r="I20" s="18">
        <f t="shared" si="1"/>
        <v>0</v>
      </c>
      <c r="J20" s="56"/>
      <c r="K20" s="58"/>
    </row>
    <row r="21" ht="36" spans="1:11">
      <c r="A21" s="68"/>
      <c r="B21" s="68"/>
      <c r="C21" s="15" t="s">
        <v>89</v>
      </c>
      <c r="D21" s="25" t="s">
        <v>90</v>
      </c>
      <c r="E21" s="22">
        <v>5</v>
      </c>
      <c r="F21" s="15" t="s">
        <v>91</v>
      </c>
      <c r="G21" s="15" t="s">
        <v>92</v>
      </c>
      <c r="H21" s="18">
        <v>5</v>
      </c>
      <c r="I21" s="18">
        <f t="shared" si="1"/>
        <v>0</v>
      </c>
      <c r="J21" s="52"/>
      <c r="K21" s="48"/>
    </row>
    <row r="22" ht="36" spans="1:11">
      <c r="A22" s="68"/>
      <c r="B22" s="68"/>
      <c r="C22" s="23" t="s">
        <v>93</v>
      </c>
      <c r="D22" s="25" t="s">
        <v>90</v>
      </c>
      <c r="E22" s="22">
        <v>5</v>
      </c>
      <c r="F22" s="15" t="s">
        <v>91</v>
      </c>
      <c r="G22" s="15" t="s">
        <v>92</v>
      </c>
      <c r="H22" s="18">
        <v>5</v>
      </c>
      <c r="I22" s="18">
        <f t="shared" si="1"/>
        <v>0</v>
      </c>
      <c r="J22" s="52"/>
      <c r="K22" s="48"/>
    </row>
    <row r="23" ht="13.5" spans="1:11">
      <c r="A23" s="68"/>
      <c r="B23" s="68"/>
      <c r="C23" s="23" t="s">
        <v>35</v>
      </c>
      <c r="D23" s="23"/>
      <c r="E23" s="22">
        <f>SUM(E17:E22)</f>
        <v>30</v>
      </c>
      <c r="F23" s="15"/>
      <c r="G23" s="15"/>
      <c r="H23" s="22">
        <f>SUM(H17:H22)</f>
        <v>30</v>
      </c>
      <c r="I23" s="22">
        <f>SUM(I17:I22)</f>
        <v>0</v>
      </c>
      <c r="J23" s="54"/>
      <c r="K23" s="50"/>
    </row>
    <row r="24" ht="36" spans="1:11">
      <c r="A24" s="70" t="s">
        <v>94</v>
      </c>
      <c r="B24" s="27" t="s">
        <v>95</v>
      </c>
      <c r="C24" s="23" t="s">
        <v>96</v>
      </c>
      <c r="D24" s="23" t="s">
        <v>97</v>
      </c>
      <c r="E24" s="22">
        <v>6</v>
      </c>
      <c r="F24" s="28" t="s">
        <v>98</v>
      </c>
      <c r="G24" s="15" t="s">
        <v>99</v>
      </c>
      <c r="H24" s="66">
        <v>6</v>
      </c>
      <c r="I24" s="66">
        <f t="shared" ref="I24:I28" si="2">E24-H24</f>
        <v>0</v>
      </c>
      <c r="J24" s="54" t="s">
        <v>100</v>
      </c>
      <c r="K24" s="50">
        <v>4.1</v>
      </c>
    </row>
    <row r="25" ht="36" spans="1:11">
      <c r="A25" s="71"/>
      <c r="B25" s="20"/>
      <c r="C25" s="23" t="s">
        <v>101</v>
      </c>
      <c r="D25" s="23" t="s">
        <v>97</v>
      </c>
      <c r="E25" s="22">
        <v>6</v>
      </c>
      <c r="F25" s="28" t="s">
        <v>102</v>
      </c>
      <c r="G25" s="15" t="s">
        <v>103</v>
      </c>
      <c r="H25" s="66">
        <v>3</v>
      </c>
      <c r="I25" s="66">
        <f t="shared" si="2"/>
        <v>3</v>
      </c>
      <c r="J25" s="56"/>
      <c r="K25" s="58"/>
    </row>
    <row r="26" ht="24" spans="1:11">
      <c r="A26" s="71"/>
      <c r="B26" s="26"/>
      <c r="C26" s="23" t="s">
        <v>104</v>
      </c>
      <c r="D26" s="15" t="s">
        <v>105</v>
      </c>
      <c r="E26" s="22">
        <v>6</v>
      </c>
      <c r="F26" s="28" t="s">
        <v>106</v>
      </c>
      <c r="G26" s="15" t="s">
        <v>107</v>
      </c>
      <c r="H26" s="66">
        <v>6</v>
      </c>
      <c r="I26" s="66">
        <f t="shared" si="2"/>
        <v>0</v>
      </c>
      <c r="J26" s="22" t="s">
        <v>84</v>
      </c>
      <c r="K26" s="83"/>
    </row>
    <row r="27" ht="24" spans="1:11">
      <c r="A27" s="71"/>
      <c r="B27" s="27" t="s">
        <v>108</v>
      </c>
      <c r="C27" s="15" t="s">
        <v>109</v>
      </c>
      <c r="D27" s="68" t="s">
        <v>110</v>
      </c>
      <c r="E27" s="22">
        <v>6</v>
      </c>
      <c r="F27" s="28" t="s">
        <v>111</v>
      </c>
      <c r="G27" s="15" t="s">
        <v>112</v>
      </c>
      <c r="H27" s="66">
        <v>6</v>
      </c>
      <c r="I27" s="66">
        <f t="shared" si="2"/>
        <v>0</v>
      </c>
      <c r="J27" s="22" t="s">
        <v>113</v>
      </c>
      <c r="K27" s="48">
        <v>4.3</v>
      </c>
    </row>
    <row r="28" ht="24" spans="1:11">
      <c r="A28" s="72"/>
      <c r="B28" s="26"/>
      <c r="C28" s="15" t="s">
        <v>114</v>
      </c>
      <c r="D28" s="68" t="s">
        <v>115</v>
      </c>
      <c r="E28" s="22">
        <v>6</v>
      </c>
      <c r="F28" s="28" t="s">
        <v>116</v>
      </c>
      <c r="G28" s="15" t="s">
        <v>117</v>
      </c>
      <c r="H28" s="66">
        <v>6</v>
      </c>
      <c r="I28" s="66">
        <f t="shared" si="2"/>
        <v>0</v>
      </c>
      <c r="J28" s="22" t="s">
        <v>118</v>
      </c>
      <c r="K28" s="57">
        <v>4.2</v>
      </c>
    </row>
    <row r="29" ht="13.5" spans="1:11">
      <c r="A29" s="68"/>
      <c r="B29" s="15" t="s">
        <v>35</v>
      </c>
      <c r="C29" s="15"/>
      <c r="D29" s="15"/>
      <c r="E29" s="22">
        <f>SUM(E24:E28)</f>
        <v>30</v>
      </c>
      <c r="F29" s="15"/>
      <c r="G29" s="32"/>
      <c r="H29" s="22">
        <f>SUM(H24:H28)</f>
        <v>27</v>
      </c>
      <c r="I29" s="22">
        <f>SUM(I24:I28)</f>
        <v>3</v>
      </c>
      <c r="J29" s="22"/>
      <c r="K29" s="57"/>
    </row>
    <row r="30" spans="1:11">
      <c r="A30" s="32" t="s">
        <v>119</v>
      </c>
      <c r="B30" s="32"/>
      <c r="C30" s="32"/>
      <c r="D30" s="73"/>
      <c r="E30" s="74">
        <f>E29+E23+E16+E8</f>
        <v>100</v>
      </c>
      <c r="F30" s="75"/>
      <c r="G30" s="32"/>
      <c r="H30" s="74">
        <f>H29+H23+H16+H8</f>
        <v>88</v>
      </c>
      <c r="I30" s="74">
        <f>I29+I23+I16+I8</f>
        <v>12</v>
      </c>
      <c r="J30" s="74"/>
      <c r="K30" s="57"/>
    </row>
    <row r="31" spans="11:11">
      <c r="K31" s="4"/>
    </row>
    <row r="32" spans="7:11">
      <c r="G32" s="45"/>
      <c r="K32" s="4"/>
    </row>
    <row r="33" spans="7:11">
      <c r="G33" s="45"/>
      <c r="K33" s="4"/>
    </row>
    <row r="34" spans="7:11">
      <c r="G34" s="45"/>
      <c r="K34" s="4"/>
    </row>
    <row r="35" spans="7:14">
      <c r="G35" s="45"/>
      <c r="K35" s="4"/>
      <c r="M35" s="3"/>
      <c r="N35" s="3"/>
    </row>
    <row r="36" spans="11:14">
      <c r="K36" s="4"/>
      <c r="M36" s="3"/>
      <c r="N36" s="3"/>
    </row>
    <row r="37" spans="11:14">
      <c r="K37" s="4"/>
      <c r="M37" s="3"/>
      <c r="N37" s="3"/>
    </row>
    <row r="38" spans="11:14">
      <c r="K38" s="4"/>
      <c r="M38" s="3"/>
      <c r="N38" s="3"/>
    </row>
    <row r="39" spans="11:14">
      <c r="K39" s="4"/>
      <c r="M39" s="3"/>
      <c r="N39" s="3"/>
    </row>
    <row r="40" spans="11:14">
      <c r="K40" s="4"/>
      <c r="M40" s="3"/>
      <c r="N40" s="3"/>
    </row>
    <row r="41" spans="11:14">
      <c r="K41" s="4"/>
      <c r="M41" s="3"/>
      <c r="N41" s="3"/>
    </row>
    <row r="42" spans="11:14">
      <c r="K42" s="61"/>
      <c r="M42" s="3"/>
      <c r="N42" s="3"/>
    </row>
    <row r="43" spans="2:14">
      <c r="B43" s="3"/>
      <c r="C43" s="3"/>
      <c r="E43" s="3"/>
      <c r="G43" s="3"/>
      <c r="H43" s="3"/>
      <c r="I43" s="3"/>
      <c r="J43" s="4"/>
      <c r="K43" s="61"/>
      <c r="M43" s="3"/>
      <c r="N43" s="3"/>
    </row>
    <row r="44" spans="2:14">
      <c r="B44" s="3"/>
      <c r="C44" s="3"/>
      <c r="E44" s="3"/>
      <c r="G44" s="3"/>
      <c r="H44" s="3"/>
      <c r="I44" s="3"/>
      <c r="J44" s="4"/>
      <c r="K44" s="61"/>
      <c r="M44" s="3"/>
      <c r="N44" s="3"/>
    </row>
    <row r="45" spans="2:14">
      <c r="B45" s="3"/>
      <c r="C45" s="3"/>
      <c r="E45" s="3"/>
      <c r="G45" s="3"/>
      <c r="H45" s="3"/>
      <c r="I45" s="3"/>
      <c r="J45" s="4"/>
      <c r="K45" s="61"/>
      <c r="M45" s="3"/>
      <c r="N45" s="3"/>
    </row>
    <row r="46" spans="2:14">
      <c r="B46" s="3"/>
      <c r="C46" s="3"/>
      <c r="E46" s="3"/>
      <c r="G46" s="3"/>
      <c r="H46" s="3"/>
      <c r="I46" s="3"/>
      <c r="J46" s="4"/>
      <c r="K46" s="61"/>
      <c r="M46" s="3"/>
      <c r="N46" s="3"/>
    </row>
    <row r="47" spans="2:14">
      <c r="B47" s="3"/>
      <c r="C47" s="3"/>
      <c r="E47" s="3"/>
      <c r="G47" s="3"/>
      <c r="H47" s="3"/>
      <c r="I47" s="3"/>
      <c r="J47" s="4"/>
      <c r="K47" s="61"/>
      <c r="M47" s="3"/>
      <c r="N47" s="3"/>
    </row>
    <row r="48" spans="2:14">
      <c r="B48" s="3"/>
      <c r="C48" s="3"/>
      <c r="E48" s="3"/>
      <c r="G48" s="3"/>
      <c r="H48" s="3"/>
      <c r="I48" s="3"/>
      <c r="J48" s="4"/>
      <c r="K48" s="61"/>
      <c r="M48" s="3"/>
      <c r="N48" s="3"/>
    </row>
    <row r="49" spans="2:14">
      <c r="B49" s="3"/>
      <c r="C49" s="3"/>
      <c r="E49" s="3"/>
      <c r="G49" s="3"/>
      <c r="H49" s="3"/>
      <c r="I49" s="3"/>
      <c r="J49" s="4"/>
      <c r="K49" s="61"/>
      <c r="M49" s="3"/>
      <c r="N49" s="3"/>
    </row>
    <row r="50" spans="2:14">
      <c r="B50" s="3"/>
      <c r="C50" s="3"/>
      <c r="E50" s="3"/>
      <c r="G50" s="3"/>
      <c r="H50" s="3"/>
      <c r="I50" s="3"/>
      <c r="J50" s="4"/>
      <c r="K50" s="61"/>
      <c r="M50" s="3"/>
      <c r="N50" s="3"/>
    </row>
    <row r="51" spans="2:14">
      <c r="B51" s="3"/>
      <c r="C51" s="3"/>
      <c r="E51" s="3"/>
      <c r="G51" s="3"/>
      <c r="H51" s="3"/>
      <c r="I51" s="3"/>
      <c r="J51" s="4"/>
      <c r="K51" s="61"/>
      <c r="M51" s="3"/>
      <c r="N51" s="3"/>
    </row>
    <row r="52" spans="2:14">
      <c r="B52" s="3"/>
      <c r="C52" s="3"/>
      <c r="E52" s="3"/>
      <c r="G52" s="3"/>
      <c r="H52" s="3"/>
      <c r="I52" s="3"/>
      <c r="J52" s="4"/>
      <c r="K52" s="61"/>
      <c r="M52" s="3"/>
      <c r="N52" s="3"/>
    </row>
    <row r="53" spans="2:14">
      <c r="B53" s="3"/>
      <c r="C53" s="3"/>
      <c r="E53" s="3"/>
      <c r="G53" s="3"/>
      <c r="H53" s="3"/>
      <c r="I53" s="3"/>
      <c r="J53" s="4"/>
      <c r="K53" s="61"/>
      <c r="M53" s="3"/>
      <c r="N53" s="3"/>
    </row>
    <row r="54" spans="2:14">
      <c r="B54" s="3"/>
      <c r="C54" s="3"/>
      <c r="E54" s="3"/>
      <c r="G54" s="3"/>
      <c r="H54" s="3"/>
      <c r="I54" s="3"/>
      <c r="J54" s="4"/>
      <c r="K54" s="61"/>
      <c r="M54" s="3"/>
      <c r="N54" s="3"/>
    </row>
    <row r="55" spans="2:14">
      <c r="B55" s="3"/>
      <c r="C55" s="3"/>
      <c r="E55" s="3"/>
      <c r="G55" s="3"/>
      <c r="H55" s="3"/>
      <c r="I55" s="3"/>
      <c r="J55" s="4"/>
      <c r="K55" s="61"/>
      <c r="M55" s="3"/>
      <c r="N55" s="3"/>
    </row>
    <row r="56" spans="2:14">
      <c r="B56" s="3"/>
      <c r="C56" s="3"/>
      <c r="E56" s="3"/>
      <c r="G56" s="3"/>
      <c r="H56" s="3"/>
      <c r="I56" s="3"/>
      <c r="J56" s="4"/>
      <c r="K56" s="61"/>
      <c r="M56" s="3"/>
      <c r="N56" s="3"/>
    </row>
    <row r="57" spans="2:14">
      <c r="B57" s="3"/>
      <c r="C57" s="3"/>
      <c r="E57" s="3"/>
      <c r="G57" s="3"/>
      <c r="H57" s="3"/>
      <c r="I57" s="3"/>
      <c r="J57" s="4"/>
      <c r="K57" s="61"/>
      <c r="M57" s="3"/>
      <c r="N57" s="3"/>
    </row>
    <row r="58" spans="2:14">
      <c r="B58" s="3"/>
      <c r="C58" s="3"/>
      <c r="E58" s="3"/>
      <c r="G58" s="3"/>
      <c r="H58" s="3"/>
      <c r="I58" s="3"/>
      <c r="J58" s="4"/>
      <c r="K58" s="61"/>
      <c r="M58" s="3"/>
      <c r="N58" s="3"/>
    </row>
    <row r="59" spans="2:14">
      <c r="B59" s="3"/>
      <c r="C59" s="3"/>
      <c r="E59" s="3"/>
      <c r="G59" s="3"/>
      <c r="H59" s="3"/>
      <c r="I59" s="3"/>
      <c r="J59" s="4"/>
      <c r="K59" s="61"/>
      <c r="M59" s="3"/>
      <c r="N59" s="3"/>
    </row>
    <row r="60" spans="2:14">
      <c r="B60" s="3"/>
      <c r="C60" s="3"/>
      <c r="E60" s="3"/>
      <c r="G60" s="3"/>
      <c r="H60" s="3"/>
      <c r="I60" s="3"/>
      <c r="J60" s="4"/>
      <c r="K60" s="61"/>
      <c r="M60" s="3"/>
      <c r="N60" s="3"/>
    </row>
    <row r="61" spans="2:14">
      <c r="B61" s="3"/>
      <c r="C61" s="3"/>
      <c r="E61" s="3"/>
      <c r="G61" s="3"/>
      <c r="H61" s="3"/>
      <c r="I61" s="3"/>
      <c r="J61" s="4"/>
      <c r="K61" s="61"/>
      <c r="M61" s="3"/>
      <c r="N61" s="3"/>
    </row>
    <row r="62" spans="2:14">
      <c r="B62" s="3"/>
      <c r="C62" s="3"/>
      <c r="E62" s="3"/>
      <c r="G62" s="3"/>
      <c r="H62" s="3"/>
      <c r="I62" s="3"/>
      <c r="J62" s="4"/>
      <c r="K62" s="61"/>
      <c r="M62" s="3"/>
      <c r="N62" s="3"/>
    </row>
    <row r="63" spans="2:14">
      <c r="B63" s="3"/>
      <c r="C63" s="3"/>
      <c r="E63" s="3"/>
      <c r="G63" s="3"/>
      <c r="H63" s="3"/>
      <c r="I63" s="3"/>
      <c r="J63" s="4"/>
      <c r="K63" s="61"/>
      <c r="M63" s="3"/>
      <c r="N63" s="3"/>
    </row>
    <row r="64" spans="2:14">
      <c r="B64" s="3"/>
      <c r="C64" s="3"/>
      <c r="E64" s="3"/>
      <c r="G64" s="3"/>
      <c r="H64" s="3"/>
      <c r="I64" s="3"/>
      <c r="J64" s="4"/>
      <c r="K64" s="61"/>
      <c r="M64" s="3"/>
      <c r="N64" s="3"/>
    </row>
    <row r="65" spans="2:14">
      <c r="B65" s="3"/>
      <c r="C65" s="3"/>
      <c r="E65" s="3"/>
      <c r="G65" s="3"/>
      <c r="H65" s="3"/>
      <c r="I65" s="3"/>
      <c r="J65" s="4"/>
      <c r="K65" s="61"/>
      <c r="M65" s="3"/>
      <c r="N65" s="3"/>
    </row>
    <row r="66" spans="2:14">
      <c r="B66" s="3"/>
      <c r="C66" s="3"/>
      <c r="E66" s="3"/>
      <c r="G66" s="3"/>
      <c r="H66" s="3"/>
      <c r="I66" s="3"/>
      <c r="J66" s="4"/>
      <c r="K66" s="61"/>
      <c r="M66" s="3"/>
      <c r="N66" s="3"/>
    </row>
    <row r="67" spans="2:14">
      <c r="B67" s="3"/>
      <c r="C67" s="3"/>
      <c r="E67" s="3"/>
      <c r="G67" s="3"/>
      <c r="H67" s="3"/>
      <c r="I67" s="3"/>
      <c r="J67" s="4"/>
      <c r="K67" s="61"/>
      <c r="M67" s="3"/>
      <c r="N67" s="3"/>
    </row>
    <row r="68" spans="2:14">
      <c r="B68" s="3"/>
      <c r="C68" s="3"/>
      <c r="E68" s="3"/>
      <c r="G68" s="3"/>
      <c r="H68" s="3"/>
      <c r="I68" s="3"/>
      <c r="J68" s="4"/>
      <c r="K68" s="61"/>
      <c r="M68" s="3"/>
      <c r="N68" s="3"/>
    </row>
    <row r="69" spans="2:14">
      <c r="B69" s="3"/>
      <c r="C69" s="3"/>
      <c r="E69" s="3"/>
      <c r="G69" s="3"/>
      <c r="H69" s="3"/>
      <c r="I69" s="3"/>
      <c r="J69" s="4"/>
      <c r="K69" s="61"/>
      <c r="M69" s="3"/>
      <c r="N69" s="3"/>
    </row>
    <row r="70" spans="2:14">
      <c r="B70" s="3"/>
      <c r="C70" s="3"/>
      <c r="E70" s="3"/>
      <c r="G70" s="3"/>
      <c r="H70" s="3"/>
      <c r="I70" s="3"/>
      <c r="J70" s="4"/>
      <c r="K70" s="61"/>
      <c r="M70" s="3"/>
      <c r="N70" s="3"/>
    </row>
    <row r="71" spans="2:14">
      <c r="B71" s="3"/>
      <c r="C71" s="3"/>
      <c r="E71" s="3"/>
      <c r="G71" s="3"/>
      <c r="H71" s="3"/>
      <c r="I71" s="3"/>
      <c r="J71" s="4"/>
      <c r="K71" s="61"/>
      <c r="M71" s="3"/>
      <c r="N71" s="3"/>
    </row>
    <row r="72" spans="2:14">
      <c r="B72" s="3"/>
      <c r="C72" s="3"/>
      <c r="E72" s="3"/>
      <c r="G72" s="3"/>
      <c r="H72" s="3"/>
      <c r="I72" s="3"/>
      <c r="J72" s="4"/>
      <c r="K72" s="61"/>
      <c r="M72" s="3"/>
      <c r="N72" s="3"/>
    </row>
    <row r="73" spans="2:14">
      <c r="B73" s="3"/>
      <c r="C73" s="3"/>
      <c r="E73" s="3"/>
      <c r="G73" s="3"/>
      <c r="H73" s="3"/>
      <c r="I73" s="3"/>
      <c r="J73" s="4"/>
      <c r="K73" s="61"/>
      <c r="M73" s="3"/>
      <c r="N73" s="3"/>
    </row>
    <row r="74" spans="2:14">
      <c r="B74" s="3"/>
      <c r="C74" s="3"/>
      <c r="E74" s="3"/>
      <c r="G74" s="3"/>
      <c r="H74" s="3"/>
      <c r="I74" s="3"/>
      <c r="J74" s="4"/>
      <c r="K74" s="61"/>
      <c r="M74" s="3"/>
      <c r="N74" s="3"/>
    </row>
    <row r="75" spans="2:14">
      <c r="B75" s="3"/>
      <c r="C75" s="3"/>
      <c r="E75" s="3"/>
      <c r="G75" s="3"/>
      <c r="H75" s="3"/>
      <c r="I75" s="3"/>
      <c r="J75" s="4"/>
      <c r="K75" s="61"/>
      <c r="M75" s="3"/>
      <c r="N75" s="3"/>
    </row>
    <row r="76" spans="2:14">
      <c r="B76" s="3"/>
      <c r="C76" s="3"/>
      <c r="E76" s="3"/>
      <c r="G76" s="3"/>
      <c r="H76" s="3"/>
      <c r="I76" s="3"/>
      <c r="J76" s="4"/>
      <c r="K76" s="61"/>
      <c r="M76" s="3"/>
      <c r="N76" s="3"/>
    </row>
    <row r="77" spans="2:14">
      <c r="B77" s="3"/>
      <c r="C77" s="3"/>
      <c r="E77" s="3"/>
      <c r="G77" s="3"/>
      <c r="H77" s="3"/>
      <c r="I77" s="3"/>
      <c r="J77" s="4"/>
      <c r="K77" s="61"/>
      <c r="M77" s="3"/>
      <c r="N77" s="3"/>
    </row>
    <row r="78" spans="2:14">
      <c r="B78" s="3"/>
      <c r="C78" s="3"/>
      <c r="E78" s="3"/>
      <c r="G78" s="3"/>
      <c r="H78" s="3"/>
      <c r="I78" s="3"/>
      <c r="J78" s="4"/>
      <c r="K78" s="61"/>
      <c r="M78" s="3"/>
      <c r="N78" s="3"/>
    </row>
    <row r="79" spans="2:14">
      <c r="B79" s="3"/>
      <c r="C79" s="3"/>
      <c r="E79" s="3"/>
      <c r="G79" s="3"/>
      <c r="H79" s="3"/>
      <c r="I79" s="3"/>
      <c r="J79" s="4"/>
      <c r="K79" s="61"/>
      <c r="M79" s="3"/>
      <c r="N79" s="3"/>
    </row>
    <row r="80" spans="2:14">
      <c r="B80" s="3"/>
      <c r="C80" s="3"/>
      <c r="E80" s="3"/>
      <c r="G80" s="3"/>
      <c r="H80" s="3"/>
      <c r="I80" s="3"/>
      <c r="J80" s="4"/>
      <c r="K80" s="61"/>
      <c r="M80" s="3"/>
      <c r="N80" s="3"/>
    </row>
    <row r="81" spans="2:14">
      <c r="B81" s="3"/>
      <c r="C81" s="3"/>
      <c r="E81" s="3"/>
      <c r="G81" s="3"/>
      <c r="H81" s="3"/>
      <c r="I81" s="3"/>
      <c r="J81" s="4"/>
      <c r="K81" s="61"/>
      <c r="M81" s="3"/>
      <c r="N81" s="3"/>
    </row>
    <row r="82" spans="2:14">
      <c r="B82" s="3"/>
      <c r="C82" s="3"/>
      <c r="E82" s="3"/>
      <c r="G82" s="3"/>
      <c r="H82" s="3"/>
      <c r="I82" s="3"/>
      <c r="J82" s="4"/>
      <c r="K82" s="61"/>
      <c r="M82" s="3"/>
      <c r="N82" s="3"/>
    </row>
    <row r="83" spans="2:14">
      <c r="B83" s="3"/>
      <c r="C83" s="3"/>
      <c r="E83" s="3"/>
      <c r="G83" s="3"/>
      <c r="H83" s="3"/>
      <c r="I83" s="3"/>
      <c r="J83" s="4"/>
      <c r="K83" s="61"/>
      <c r="M83" s="3"/>
      <c r="N83" s="3"/>
    </row>
    <row r="84" spans="2:14">
      <c r="B84" s="3"/>
      <c r="C84" s="3"/>
      <c r="E84" s="3"/>
      <c r="G84" s="3"/>
      <c r="H84" s="3"/>
      <c r="I84" s="3"/>
      <c r="J84" s="4"/>
      <c r="K84" s="61"/>
      <c r="M84" s="3"/>
      <c r="N84" s="3"/>
    </row>
    <row r="85" spans="2:14">
      <c r="B85" s="3"/>
      <c r="C85" s="3"/>
      <c r="E85" s="3"/>
      <c r="G85" s="3"/>
      <c r="H85" s="3"/>
      <c r="I85" s="3"/>
      <c r="J85" s="4"/>
      <c r="K85" s="61"/>
      <c r="M85" s="3"/>
      <c r="N85" s="3"/>
    </row>
    <row r="86" spans="2:14">
      <c r="B86" s="3"/>
      <c r="C86" s="3"/>
      <c r="E86" s="3"/>
      <c r="G86" s="3"/>
      <c r="H86" s="3"/>
      <c r="I86" s="3"/>
      <c r="J86" s="4"/>
      <c r="K86" s="61"/>
      <c r="M86" s="3"/>
      <c r="N86" s="3"/>
    </row>
    <row r="87" spans="2:14">
      <c r="B87" s="3"/>
      <c r="C87" s="3"/>
      <c r="E87" s="3"/>
      <c r="G87" s="3"/>
      <c r="H87" s="3"/>
      <c r="I87" s="3"/>
      <c r="J87" s="4"/>
      <c r="K87" s="61"/>
      <c r="M87" s="3"/>
      <c r="N87" s="3"/>
    </row>
    <row r="88" spans="2:14">
      <c r="B88" s="3"/>
      <c r="C88" s="3"/>
      <c r="E88" s="3"/>
      <c r="G88" s="3"/>
      <c r="H88" s="3"/>
      <c r="I88" s="3"/>
      <c r="J88" s="4"/>
      <c r="K88" s="61"/>
      <c r="M88" s="3"/>
      <c r="N88" s="3"/>
    </row>
    <row r="89" spans="2:14">
      <c r="B89" s="3"/>
      <c r="C89" s="3"/>
      <c r="E89" s="3"/>
      <c r="G89" s="3"/>
      <c r="H89" s="3"/>
      <c r="I89" s="3"/>
      <c r="J89" s="4"/>
      <c r="K89" s="61"/>
      <c r="M89" s="3"/>
      <c r="N89" s="3"/>
    </row>
    <row r="90" spans="2:14">
      <c r="B90" s="3"/>
      <c r="C90" s="3"/>
      <c r="E90" s="3"/>
      <c r="G90" s="3"/>
      <c r="H90" s="3"/>
      <c r="I90" s="3"/>
      <c r="J90" s="4"/>
      <c r="K90" s="61"/>
      <c r="M90" s="3"/>
      <c r="N90" s="3"/>
    </row>
    <row r="91" spans="2:14">
      <c r="B91" s="3"/>
      <c r="C91" s="3"/>
      <c r="E91" s="3"/>
      <c r="G91" s="3"/>
      <c r="H91" s="3"/>
      <c r="I91" s="3"/>
      <c r="J91" s="4"/>
      <c r="K91" s="61"/>
      <c r="M91" s="3"/>
      <c r="N91" s="3"/>
    </row>
    <row r="92" spans="2:14">
      <c r="B92" s="3"/>
      <c r="C92" s="3"/>
      <c r="E92" s="3"/>
      <c r="G92" s="3"/>
      <c r="H92" s="3"/>
      <c r="I92" s="3"/>
      <c r="J92" s="4"/>
      <c r="K92" s="61"/>
      <c r="M92" s="3"/>
      <c r="N92" s="3"/>
    </row>
    <row r="93" spans="2:14">
      <c r="B93" s="3"/>
      <c r="C93" s="3"/>
      <c r="E93" s="3"/>
      <c r="G93" s="3"/>
      <c r="H93" s="3"/>
      <c r="I93" s="3"/>
      <c r="J93" s="4"/>
      <c r="K93" s="61"/>
      <c r="M93" s="3"/>
      <c r="N93" s="3"/>
    </row>
    <row r="94" spans="2:14">
      <c r="B94" s="3"/>
      <c r="C94" s="3"/>
      <c r="E94" s="3"/>
      <c r="G94" s="3"/>
      <c r="H94" s="3"/>
      <c r="I94" s="3"/>
      <c r="J94" s="4"/>
      <c r="K94" s="61"/>
      <c r="M94" s="3"/>
      <c r="N94" s="3"/>
    </row>
    <row r="95" spans="2:14">
      <c r="B95" s="3"/>
      <c r="C95" s="3"/>
      <c r="E95" s="3"/>
      <c r="G95" s="3"/>
      <c r="H95" s="3"/>
      <c r="I95" s="3"/>
      <c r="J95" s="4"/>
      <c r="K95" s="61"/>
      <c r="M95" s="3"/>
      <c r="N95" s="3"/>
    </row>
    <row r="96" spans="2:14">
      <c r="B96" s="3"/>
      <c r="C96" s="3"/>
      <c r="E96" s="3"/>
      <c r="G96" s="3"/>
      <c r="H96" s="3"/>
      <c r="I96" s="3"/>
      <c r="J96" s="4"/>
      <c r="K96" s="61"/>
      <c r="M96" s="3"/>
      <c r="N96" s="3"/>
    </row>
    <row r="97" spans="2:14">
      <c r="B97" s="3"/>
      <c r="C97" s="3"/>
      <c r="E97" s="3"/>
      <c r="G97" s="3"/>
      <c r="H97" s="3"/>
      <c r="I97" s="3"/>
      <c r="J97" s="4"/>
      <c r="K97" s="61"/>
      <c r="M97" s="3"/>
      <c r="N97" s="3"/>
    </row>
    <row r="98" spans="2:14">
      <c r="B98" s="3"/>
      <c r="C98" s="3"/>
      <c r="E98" s="3"/>
      <c r="G98" s="3"/>
      <c r="H98" s="3"/>
      <c r="I98" s="3"/>
      <c r="J98" s="4"/>
      <c r="K98" s="61"/>
      <c r="M98" s="3"/>
      <c r="N98" s="3"/>
    </row>
    <row r="99" spans="2:14">
      <c r="B99" s="3"/>
      <c r="C99" s="3"/>
      <c r="E99" s="3"/>
      <c r="G99" s="3"/>
      <c r="H99" s="3"/>
      <c r="I99" s="3"/>
      <c r="J99" s="4"/>
      <c r="K99" s="61"/>
      <c r="M99" s="3"/>
      <c r="N99" s="3"/>
    </row>
    <row r="100" spans="2:14">
      <c r="B100" s="3"/>
      <c r="C100" s="3"/>
      <c r="E100" s="3"/>
      <c r="G100" s="3"/>
      <c r="H100" s="3"/>
      <c r="I100" s="3"/>
      <c r="J100" s="4"/>
      <c r="K100" s="61"/>
      <c r="M100" s="3"/>
      <c r="N100" s="3"/>
    </row>
    <row r="101" spans="2:14">
      <c r="B101" s="3"/>
      <c r="C101" s="3"/>
      <c r="E101" s="3"/>
      <c r="G101" s="3"/>
      <c r="H101" s="3"/>
      <c r="I101" s="3"/>
      <c r="J101" s="4"/>
      <c r="K101" s="61"/>
      <c r="M101" s="3"/>
      <c r="N101" s="3"/>
    </row>
    <row r="102" spans="2:14">
      <c r="B102" s="3"/>
      <c r="C102" s="3"/>
      <c r="E102" s="3"/>
      <c r="G102" s="3"/>
      <c r="H102" s="3"/>
      <c r="I102" s="3"/>
      <c r="J102" s="4"/>
      <c r="K102" s="61"/>
      <c r="M102" s="3"/>
      <c r="N102" s="3"/>
    </row>
    <row r="103" spans="2:14">
      <c r="B103" s="3"/>
      <c r="C103" s="3"/>
      <c r="E103" s="3"/>
      <c r="G103" s="3"/>
      <c r="H103" s="3"/>
      <c r="I103" s="3"/>
      <c r="J103" s="4"/>
      <c r="K103" s="61"/>
      <c r="M103" s="3"/>
      <c r="N103" s="3"/>
    </row>
    <row r="104" spans="2:14">
      <c r="B104" s="3"/>
      <c r="C104" s="3"/>
      <c r="E104" s="3"/>
      <c r="G104" s="3"/>
      <c r="H104" s="3"/>
      <c r="I104" s="3"/>
      <c r="J104" s="4"/>
      <c r="K104" s="61"/>
      <c r="M104" s="3"/>
      <c r="N104" s="3"/>
    </row>
    <row r="105" spans="2:14">
      <c r="B105" s="3"/>
      <c r="C105" s="3"/>
      <c r="E105" s="3"/>
      <c r="G105" s="3"/>
      <c r="H105" s="3"/>
      <c r="I105" s="3"/>
      <c r="J105" s="4"/>
      <c r="K105" s="61"/>
      <c r="M105" s="3"/>
      <c r="N105" s="3"/>
    </row>
    <row r="106" spans="2:14">
      <c r="B106" s="3"/>
      <c r="C106" s="3"/>
      <c r="E106" s="3"/>
      <c r="G106" s="3"/>
      <c r="H106" s="3"/>
      <c r="I106" s="3"/>
      <c r="J106" s="4"/>
      <c r="K106" s="61"/>
      <c r="M106" s="3"/>
      <c r="N106" s="3"/>
    </row>
    <row r="107" spans="2:14">
      <c r="B107" s="3"/>
      <c r="C107" s="3"/>
      <c r="E107" s="3"/>
      <c r="G107" s="3"/>
      <c r="H107" s="3"/>
      <c r="I107" s="3"/>
      <c r="J107" s="4"/>
      <c r="K107" s="61"/>
      <c r="M107" s="3"/>
      <c r="N107" s="3"/>
    </row>
    <row r="108" spans="2:14">
      <c r="B108" s="3"/>
      <c r="C108" s="3"/>
      <c r="E108" s="3"/>
      <c r="G108" s="3"/>
      <c r="H108" s="3"/>
      <c r="I108" s="3"/>
      <c r="J108" s="4"/>
      <c r="K108" s="61"/>
      <c r="M108" s="3"/>
      <c r="N108" s="3"/>
    </row>
    <row r="109" spans="2:14">
      <c r="B109" s="3"/>
      <c r="C109" s="3"/>
      <c r="E109" s="3"/>
      <c r="G109" s="3"/>
      <c r="H109" s="3"/>
      <c r="I109" s="3"/>
      <c r="J109" s="4"/>
      <c r="K109" s="61"/>
      <c r="M109" s="3"/>
      <c r="N109" s="3"/>
    </row>
    <row r="110" spans="2:14">
      <c r="B110" s="3"/>
      <c r="C110" s="3"/>
      <c r="E110" s="3"/>
      <c r="G110" s="3"/>
      <c r="H110" s="3"/>
      <c r="I110" s="3"/>
      <c r="J110" s="4"/>
      <c r="K110" s="61"/>
      <c r="M110" s="3"/>
      <c r="N110" s="3"/>
    </row>
    <row r="111" spans="2:14">
      <c r="B111" s="3"/>
      <c r="C111" s="3"/>
      <c r="E111" s="3"/>
      <c r="G111" s="3"/>
      <c r="H111" s="3"/>
      <c r="I111" s="3"/>
      <c r="J111" s="4"/>
      <c r="K111" s="61"/>
      <c r="M111" s="3"/>
      <c r="N111" s="3"/>
    </row>
    <row r="112" spans="2:14">
      <c r="B112" s="3"/>
      <c r="C112" s="3"/>
      <c r="E112" s="3"/>
      <c r="G112" s="3"/>
      <c r="H112" s="3"/>
      <c r="I112" s="3"/>
      <c r="J112" s="4"/>
      <c r="K112" s="61"/>
      <c r="M112" s="3"/>
      <c r="N112" s="3"/>
    </row>
    <row r="113" spans="2:14">
      <c r="B113" s="3"/>
      <c r="C113" s="3"/>
      <c r="E113" s="3"/>
      <c r="G113" s="3"/>
      <c r="H113" s="3"/>
      <c r="I113" s="3"/>
      <c r="J113" s="4"/>
      <c r="K113" s="61"/>
      <c r="M113" s="3"/>
      <c r="N113" s="3"/>
    </row>
    <row r="114" spans="2:14">
      <c r="B114" s="3"/>
      <c r="C114" s="3"/>
      <c r="E114" s="3"/>
      <c r="G114" s="3"/>
      <c r="H114" s="3"/>
      <c r="I114" s="3"/>
      <c r="J114" s="4"/>
      <c r="K114" s="61"/>
      <c r="M114" s="3"/>
      <c r="N114" s="3"/>
    </row>
    <row r="115" spans="2:14">
      <c r="B115" s="3"/>
      <c r="C115" s="3"/>
      <c r="E115" s="3"/>
      <c r="G115" s="3"/>
      <c r="H115" s="3"/>
      <c r="I115" s="3"/>
      <c r="J115" s="4"/>
      <c r="K115" s="61"/>
      <c r="M115" s="3"/>
      <c r="N115" s="3"/>
    </row>
    <row r="116" spans="2:14">
      <c r="B116" s="3"/>
      <c r="C116" s="3"/>
      <c r="E116" s="3"/>
      <c r="G116" s="3"/>
      <c r="H116" s="3"/>
      <c r="I116" s="3"/>
      <c r="J116" s="4"/>
      <c r="K116" s="61"/>
      <c r="M116" s="3"/>
      <c r="N116" s="3"/>
    </row>
    <row r="117" spans="2:14">
      <c r="B117" s="3"/>
      <c r="C117" s="3"/>
      <c r="E117" s="3"/>
      <c r="G117" s="3"/>
      <c r="H117" s="3"/>
      <c r="I117" s="3"/>
      <c r="J117" s="4"/>
      <c r="K117" s="61"/>
      <c r="M117" s="3"/>
      <c r="N117" s="3"/>
    </row>
    <row r="118" spans="2:14">
      <c r="B118" s="3"/>
      <c r="C118" s="3"/>
      <c r="E118" s="3"/>
      <c r="G118" s="3"/>
      <c r="H118" s="3"/>
      <c r="I118" s="3"/>
      <c r="J118" s="4"/>
      <c r="K118" s="61"/>
      <c r="M118" s="3"/>
      <c r="N118" s="3"/>
    </row>
    <row r="119" spans="2:14">
      <c r="B119" s="3"/>
      <c r="C119" s="3"/>
      <c r="E119" s="3"/>
      <c r="G119" s="3"/>
      <c r="H119" s="3"/>
      <c r="I119" s="3"/>
      <c r="J119" s="4"/>
      <c r="K119" s="61"/>
      <c r="M119" s="3"/>
      <c r="N119" s="3"/>
    </row>
    <row r="120" spans="2:14">
      <c r="B120" s="3"/>
      <c r="C120" s="3"/>
      <c r="E120" s="3"/>
      <c r="G120" s="3"/>
      <c r="H120" s="3"/>
      <c r="I120" s="3"/>
      <c r="J120" s="4"/>
      <c r="K120" s="61"/>
      <c r="M120" s="3"/>
      <c r="N120" s="3"/>
    </row>
    <row r="121" spans="2:14">
      <c r="B121" s="3"/>
      <c r="C121" s="3"/>
      <c r="E121" s="3"/>
      <c r="G121" s="3"/>
      <c r="H121" s="3"/>
      <c r="I121" s="3"/>
      <c r="J121" s="4"/>
      <c r="K121" s="61"/>
      <c r="M121" s="3"/>
      <c r="N121" s="3"/>
    </row>
    <row r="122" spans="2:14">
      <c r="B122" s="3"/>
      <c r="C122" s="3"/>
      <c r="E122" s="3"/>
      <c r="G122" s="3"/>
      <c r="H122" s="3"/>
      <c r="I122" s="3"/>
      <c r="J122" s="4"/>
      <c r="K122" s="61"/>
      <c r="M122" s="3"/>
      <c r="N122" s="3"/>
    </row>
    <row r="123" spans="2:14">
      <c r="B123" s="3"/>
      <c r="C123" s="3"/>
      <c r="E123" s="3"/>
      <c r="G123" s="3"/>
      <c r="H123" s="3"/>
      <c r="I123" s="3"/>
      <c r="J123" s="4"/>
      <c r="K123" s="61"/>
      <c r="M123" s="3"/>
      <c r="N123" s="3"/>
    </row>
    <row r="124" spans="2:14">
      <c r="B124" s="3"/>
      <c r="C124" s="3"/>
      <c r="E124" s="3"/>
      <c r="G124" s="3"/>
      <c r="H124" s="3"/>
      <c r="I124" s="3"/>
      <c r="J124" s="4"/>
      <c r="K124" s="61"/>
      <c r="M124" s="3"/>
      <c r="N124" s="3"/>
    </row>
    <row r="125" spans="2:14">
      <c r="B125" s="3"/>
      <c r="C125" s="3"/>
      <c r="E125" s="3"/>
      <c r="G125" s="3"/>
      <c r="H125" s="3"/>
      <c r="I125" s="3"/>
      <c r="J125" s="4"/>
      <c r="K125" s="61"/>
      <c r="M125" s="3"/>
      <c r="N125" s="3"/>
    </row>
    <row r="126" spans="2:14">
      <c r="B126" s="3"/>
      <c r="C126" s="3"/>
      <c r="E126" s="3"/>
      <c r="G126" s="3"/>
      <c r="H126" s="3"/>
      <c r="I126" s="3"/>
      <c r="J126" s="4"/>
      <c r="K126" s="61"/>
      <c r="M126" s="3"/>
      <c r="N126" s="3"/>
    </row>
    <row r="127" spans="2:14">
      <c r="B127" s="3"/>
      <c r="C127" s="3"/>
      <c r="E127" s="3"/>
      <c r="G127" s="3"/>
      <c r="H127" s="3"/>
      <c r="I127" s="3"/>
      <c r="J127" s="4"/>
      <c r="K127" s="61"/>
      <c r="M127" s="3"/>
      <c r="N127" s="3"/>
    </row>
    <row r="128" spans="2:14">
      <c r="B128" s="3"/>
      <c r="C128" s="3"/>
      <c r="E128" s="3"/>
      <c r="G128" s="3"/>
      <c r="H128" s="3"/>
      <c r="I128" s="3"/>
      <c r="J128" s="4"/>
      <c r="K128" s="61"/>
      <c r="M128" s="3"/>
      <c r="N128" s="3"/>
    </row>
    <row r="129" spans="2:14">
      <c r="B129" s="3"/>
      <c r="C129" s="3"/>
      <c r="E129" s="3"/>
      <c r="G129" s="3"/>
      <c r="H129" s="3"/>
      <c r="I129" s="3"/>
      <c r="J129" s="4"/>
      <c r="K129" s="61"/>
      <c r="M129" s="3"/>
      <c r="N129" s="3"/>
    </row>
    <row r="130" spans="2:14">
      <c r="B130" s="3"/>
      <c r="C130" s="3"/>
      <c r="E130" s="3"/>
      <c r="G130" s="3"/>
      <c r="H130" s="3"/>
      <c r="I130" s="3"/>
      <c r="J130" s="4"/>
      <c r="K130" s="62"/>
      <c r="M130" s="3"/>
      <c r="N130" s="3"/>
    </row>
    <row r="131" spans="2:14">
      <c r="B131" s="3"/>
      <c r="C131" s="3"/>
      <c r="E131" s="3"/>
      <c r="G131" s="3"/>
      <c r="H131" s="3"/>
      <c r="I131" s="3"/>
      <c r="J131" s="4"/>
      <c r="K131" s="4"/>
      <c r="M131" s="3"/>
      <c r="N131" s="3"/>
    </row>
    <row r="132" spans="2:14">
      <c r="B132" s="3"/>
      <c r="C132" s="3"/>
      <c r="E132" s="3"/>
      <c r="G132" s="3"/>
      <c r="H132" s="3"/>
      <c r="I132" s="3"/>
      <c r="J132" s="4"/>
      <c r="K132" s="4"/>
      <c r="M132" s="3"/>
      <c r="N132" s="3"/>
    </row>
    <row r="133" spans="2:14">
      <c r="B133" s="3"/>
      <c r="C133" s="3"/>
      <c r="E133" s="3"/>
      <c r="G133" s="3"/>
      <c r="H133" s="3"/>
      <c r="I133" s="3"/>
      <c r="J133" s="4"/>
      <c r="K133" s="4"/>
      <c r="M133" s="3"/>
      <c r="N133" s="3"/>
    </row>
  </sheetData>
  <mergeCells count="22">
    <mergeCell ref="A1:I1"/>
    <mergeCell ref="B29:C29"/>
    <mergeCell ref="A30:C30"/>
    <mergeCell ref="A4:A8"/>
    <mergeCell ref="A9:A16"/>
    <mergeCell ref="A17:A23"/>
    <mergeCell ref="A24:A28"/>
    <mergeCell ref="B4:B5"/>
    <mergeCell ref="B6:B8"/>
    <mergeCell ref="B9:B11"/>
    <mergeCell ref="B12:B15"/>
    <mergeCell ref="B17:B23"/>
    <mergeCell ref="B24:B26"/>
    <mergeCell ref="B27:B28"/>
    <mergeCell ref="J4:J5"/>
    <mergeCell ref="J17:J18"/>
    <mergeCell ref="J19:J20"/>
    <mergeCell ref="J24:J25"/>
    <mergeCell ref="K4:K5"/>
    <mergeCell ref="K17:K18"/>
    <mergeCell ref="K19:K20"/>
    <mergeCell ref="K24:K25"/>
  </mergeCells>
  <printOptions horizontalCentered="1"/>
  <pageMargins left="0.236220472440945" right="0.236220472440945" top="0.47244094488189" bottom="0.590551181102362" header="0.31496062992126" footer="0.31496062992126"/>
  <pageSetup paperSize="9" scale="9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8"/>
  <sheetViews>
    <sheetView zoomScale="90" zoomScaleNormal="90" workbookViewId="0">
      <pane xSplit="2" ySplit="3" topLeftCell="C22" activePane="bottomRight" state="frozen"/>
      <selection/>
      <selection pane="topRight"/>
      <selection pane="bottomLeft"/>
      <selection pane="bottomRight" activeCell="C22" sqref="C22:J22"/>
    </sheetView>
  </sheetViews>
  <sheetFormatPr defaultColWidth="9" defaultRowHeight="14.25"/>
  <cols>
    <col min="1" max="1" width="9.875" style="3" customWidth="1"/>
    <col min="2" max="2" width="13.625" style="4" customWidth="1"/>
    <col min="3" max="3" width="27.875" style="4" customWidth="1"/>
    <col min="4" max="4" width="37.875" style="3" customWidth="1"/>
    <col min="5" max="5" width="8.5" style="5" customWidth="1"/>
    <col min="6" max="6" width="39.375" style="3" customWidth="1"/>
    <col min="7" max="7" width="34" style="4" customWidth="1"/>
    <col min="8" max="9" width="8.5" style="6" customWidth="1"/>
    <col min="10" max="10" width="26.875" style="7" customWidth="1"/>
    <col min="11" max="11" width="9" style="8" customWidth="1"/>
    <col min="12" max="12" width="9" style="3"/>
    <col min="13" max="14" width="16.75" style="9" customWidth="1"/>
    <col min="15" max="15" width="9" style="3" customWidth="1"/>
    <col min="16" max="254" width="9" style="3"/>
    <col min="255" max="255" width="7.125" style="3" customWidth="1"/>
    <col min="256" max="256" width="8" style="3" customWidth="1"/>
    <col min="257" max="257" width="11.25" style="3" customWidth="1"/>
    <col min="258" max="258" width="15" style="3" customWidth="1"/>
    <col min="259" max="259" width="39.75" style="3" customWidth="1"/>
    <col min="260" max="260" width="3.875" style="3" customWidth="1"/>
    <col min="261" max="261" width="41.125" style="3" customWidth="1"/>
    <col min="262" max="262" width="10.75" style="3" customWidth="1"/>
    <col min="263" max="263" width="7" style="3" customWidth="1"/>
    <col min="264" max="510" width="9" style="3"/>
    <col min="511" max="511" width="7.125" style="3" customWidth="1"/>
    <col min="512" max="512" width="8" style="3" customWidth="1"/>
    <col min="513" max="513" width="11.25" style="3" customWidth="1"/>
    <col min="514" max="514" width="15" style="3" customWidth="1"/>
    <col min="515" max="515" width="39.75" style="3" customWidth="1"/>
    <col min="516" max="516" width="3.875" style="3" customWidth="1"/>
    <col min="517" max="517" width="41.125" style="3" customWidth="1"/>
    <col min="518" max="518" width="10.75" style="3" customWidth="1"/>
    <col min="519" max="519" width="7" style="3" customWidth="1"/>
    <col min="520" max="766" width="9" style="3"/>
    <col min="767" max="767" width="7.125" style="3" customWidth="1"/>
    <col min="768" max="768" width="8" style="3" customWidth="1"/>
    <col min="769" max="769" width="11.25" style="3" customWidth="1"/>
    <col min="770" max="770" width="15" style="3" customWidth="1"/>
    <col min="771" max="771" width="39.75" style="3" customWidth="1"/>
    <col min="772" max="772" width="3.875" style="3" customWidth="1"/>
    <col min="773" max="773" width="41.125" style="3" customWidth="1"/>
    <col min="774" max="774" width="10.75" style="3" customWidth="1"/>
    <col min="775" max="775" width="7" style="3" customWidth="1"/>
    <col min="776" max="1022" width="9" style="3"/>
    <col min="1023" max="1023" width="7.125" style="3" customWidth="1"/>
    <col min="1024" max="1024" width="8" style="3" customWidth="1"/>
    <col min="1025" max="1025" width="11.25" style="3" customWidth="1"/>
    <col min="1026" max="1026" width="15" style="3" customWidth="1"/>
    <col min="1027" max="1027" width="39.75" style="3" customWidth="1"/>
    <col min="1028" max="1028" width="3.875" style="3" customWidth="1"/>
    <col min="1029" max="1029" width="41.125" style="3" customWidth="1"/>
    <col min="1030" max="1030" width="10.75" style="3" customWidth="1"/>
    <col min="1031" max="1031" width="7" style="3" customWidth="1"/>
    <col min="1032" max="1278" width="9" style="3"/>
    <col min="1279" max="1279" width="7.125" style="3" customWidth="1"/>
    <col min="1280" max="1280" width="8" style="3" customWidth="1"/>
    <col min="1281" max="1281" width="11.25" style="3" customWidth="1"/>
    <col min="1282" max="1282" width="15" style="3" customWidth="1"/>
    <col min="1283" max="1283" width="39.75" style="3" customWidth="1"/>
    <col min="1284" max="1284" width="3.875" style="3" customWidth="1"/>
    <col min="1285" max="1285" width="41.125" style="3" customWidth="1"/>
    <col min="1286" max="1286" width="10.75" style="3" customWidth="1"/>
    <col min="1287" max="1287" width="7" style="3" customWidth="1"/>
    <col min="1288" max="1534" width="9" style="3"/>
    <col min="1535" max="1535" width="7.125" style="3" customWidth="1"/>
    <col min="1536" max="1536" width="8" style="3" customWidth="1"/>
    <col min="1537" max="1537" width="11.25" style="3" customWidth="1"/>
    <col min="1538" max="1538" width="15" style="3" customWidth="1"/>
    <col min="1539" max="1539" width="39.75" style="3" customWidth="1"/>
    <col min="1540" max="1540" width="3.875" style="3" customWidth="1"/>
    <col min="1541" max="1541" width="41.125" style="3" customWidth="1"/>
    <col min="1542" max="1542" width="10.75" style="3" customWidth="1"/>
    <col min="1543" max="1543" width="7" style="3" customWidth="1"/>
    <col min="1544" max="1790" width="9" style="3"/>
    <col min="1791" max="1791" width="7.125" style="3" customWidth="1"/>
    <col min="1792" max="1792" width="8" style="3" customWidth="1"/>
    <col min="1793" max="1793" width="11.25" style="3" customWidth="1"/>
    <col min="1794" max="1794" width="15" style="3" customWidth="1"/>
    <col min="1795" max="1795" width="39.75" style="3" customWidth="1"/>
    <col min="1796" max="1796" width="3.875" style="3" customWidth="1"/>
    <col min="1797" max="1797" width="41.125" style="3" customWidth="1"/>
    <col min="1798" max="1798" width="10.75" style="3" customWidth="1"/>
    <col min="1799" max="1799" width="7" style="3" customWidth="1"/>
    <col min="1800" max="2046" width="9" style="3"/>
    <col min="2047" max="2047" width="7.125" style="3" customWidth="1"/>
    <col min="2048" max="2048" width="8" style="3" customWidth="1"/>
    <col min="2049" max="2049" width="11.25" style="3" customWidth="1"/>
    <col min="2050" max="2050" width="15" style="3" customWidth="1"/>
    <col min="2051" max="2051" width="39.75" style="3" customWidth="1"/>
    <col min="2052" max="2052" width="3.875" style="3" customWidth="1"/>
    <col min="2053" max="2053" width="41.125" style="3" customWidth="1"/>
    <col min="2054" max="2054" width="10.75" style="3" customWidth="1"/>
    <col min="2055" max="2055" width="7" style="3" customWidth="1"/>
    <col min="2056" max="2302" width="9" style="3"/>
    <col min="2303" max="2303" width="7.125" style="3" customWidth="1"/>
    <col min="2304" max="2304" width="8" style="3" customWidth="1"/>
    <col min="2305" max="2305" width="11.25" style="3" customWidth="1"/>
    <col min="2306" max="2306" width="15" style="3" customWidth="1"/>
    <col min="2307" max="2307" width="39.75" style="3" customWidth="1"/>
    <col min="2308" max="2308" width="3.875" style="3" customWidth="1"/>
    <col min="2309" max="2309" width="41.125" style="3" customWidth="1"/>
    <col min="2310" max="2310" width="10.75" style="3" customWidth="1"/>
    <col min="2311" max="2311" width="7" style="3" customWidth="1"/>
    <col min="2312" max="2558" width="9" style="3"/>
    <col min="2559" max="2559" width="7.125" style="3" customWidth="1"/>
    <col min="2560" max="2560" width="8" style="3" customWidth="1"/>
    <col min="2561" max="2561" width="11.25" style="3" customWidth="1"/>
    <col min="2562" max="2562" width="15" style="3" customWidth="1"/>
    <col min="2563" max="2563" width="39.75" style="3" customWidth="1"/>
    <col min="2564" max="2564" width="3.875" style="3" customWidth="1"/>
    <col min="2565" max="2565" width="41.125" style="3" customWidth="1"/>
    <col min="2566" max="2566" width="10.75" style="3" customWidth="1"/>
    <col min="2567" max="2567" width="7" style="3" customWidth="1"/>
    <col min="2568" max="2814" width="9" style="3"/>
    <col min="2815" max="2815" width="7.125" style="3" customWidth="1"/>
    <col min="2816" max="2816" width="8" style="3" customWidth="1"/>
    <col min="2817" max="2817" width="11.25" style="3" customWidth="1"/>
    <col min="2818" max="2818" width="15" style="3" customWidth="1"/>
    <col min="2819" max="2819" width="39.75" style="3" customWidth="1"/>
    <col min="2820" max="2820" width="3.875" style="3" customWidth="1"/>
    <col min="2821" max="2821" width="41.125" style="3" customWidth="1"/>
    <col min="2822" max="2822" width="10.75" style="3" customWidth="1"/>
    <col min="2823" max="2823" width="7" style="3" customWidth="1"/>
    <col min="2824" max="3070" width="9" style="3"/>
    <col min="3071" max="3071" width="7.125" style="3" customWidth="1"/>
    <col min="3072" max="3072" width="8" style="3" customWidth="1"/>
    <col min="3073" max="3073" width="11.25" style="3" customWidth="1"/>
    <col min="3074" max="3074" width="15" style="3" customWidth="1"/>
    <col min="3075" max="3075" width="39.75" style="3" customWidth="1"/>
    <col min="3076" max="3076" width="3.875" style="3" customWidth="1"/>
    <col min="3077" max="3077" width="41.125" style="3" customWidth="1"/>
    <col min="3078" max="3078" width="10.75" style="3" customWidth="1"/>
    <col min="3079" max="3079" width="7" style="3" customWidth="1"/>
    <col min="3080" max="3326" width="9" style="3"/>
    <col min="3327" max="3327" width="7.125" style="3" customWidth="1"/>
    <col min="3328" max="3328" width="8" style="3" customWidth="1"/>
    <col min="3329" max="3329" width="11.25" style="3" customWidth="1"/>
    <col min="3330" max="3330" width="15" style="3" customWidth="1"/>
    <col min="3331" max="3331" width="39.75" style="3" customWidth="1"/>
    <col min="3332" max="3332" width="3.875" style="3" customWidth="1"/>
    <col min="3333" max="3333" width="41.125" style="3" customWidth="1"/>
    <col min="3334" max="3334" width="10.75" style="3" customWidth="1"/>
    <col min="3335" max="3335" width="7" style="3" customWidth="1"/>
    <col min="3336" max="3582" width="9" style="3"/>
    <col min="3583" max="3583" width="7.125" style="3" customWidth="1"/>
    <col min="3584" max="3584" width="8" style="3" customWidth="1"/>
    <col min="3585" max="3585" width="11.25" style="3" customWidth="1"/>
    <col min="3586" max="3586" width="15" style="3" customWidth="1"/>
    <col min="3587" max="3587" width="39.75" style="3" customWidth="1"/>
    <col min="3588" max="3588" width="3.875" style="3" customWidth="1"/>
    <col min="3589" max="3589" width="41.125" style="3" customWidth="1"/>
    <col min="3590" max="3590" width="10.75" style="3" customWidth="1"/>
    <col min="3591" max="3591" width="7" style="3" customWidth="1"/>
    <col min="3592" max="3838" width="9" style="3"/>
    <col min="3839" max="3839" width="7.125" style="3" customWidth="1"/>
    <col min="3840" max="3840" width="8" style="3" customWidth="1"/>
    <col min="3841" max="3841" width="11.25" style="3" customWidth="1"/>
    <col min="3842" max="3842" width="15" style="3" customWidth="1"/>
    <col min="3843" max="3843" width="39.75" style="3" customWidth="1"/>
    <col min="3844" max="3844" width="3.875" style="3" customWidth="1"/>
    <col min="3845" max="3845" width="41.125" style="3" customWidth="1"/>
    <col min="3846" max="3846" width="10.75" style="3" customWidth="1"/>
    <col min="3847" max="3847" width="7" style="3" customWidth="1"/>
    <col min="3848" max="4094" width="9" style="3"/>
    <col min="4095" max="4095" width="7.125" style="3" customWidth="1"/>
    <col min="4096" max="4096" width="8" style="3" customWidth="1"/>
    <col min="4097" max="4097" width="11.25" style="3" customWidth="1"/>
    <col min="4098" max="4098" width="15" style="3" customWidth="1"/>
    <col min="4099" max="4099" width="39.75" style="3" customWidth="1"/>
    <col min="4100" max="4100" width="3.875" style="3" customWidth="1"/>
    <col min="4101" max="4101" width="41.125" style="3" customWidth="1"/>
    <col min="4102" max="4102" width="10.75" style="3" customWidth="1"/>
    <col min="4103" max="4103" width="7" style="3" customWidth="1"/>
    <col min="4104" max="4350" width="9" style="3"/>
    <col min="4351" max="4351" width="7.125" style="3" customWidth="1"/>
    <col min="4352" max="4352" width="8" style="3" customWidth="1"/>
    <col min="4353" max="4353" width="11.25" style="3" customWidth="1"/>
    <col min="4354" max="4354" width="15" style="3" customWidth="1"/>
    <col min="4355" max="4355" width="39.75" style="3" customWidth="1"/>
    <col min="4356" max="4356" width="3.875" style="3" customWidth="1"/>
    <col min="4357" max="4357" width="41.125" style="3" customWidth="1"/>
    <col min="4358" max="4358" width="10.75" style="3" customWidth="1"/>
    <col min="4359" max="4359" width="7" style="3" customWidth="1"/>
    <col min="4360" max="4606" width="9" style="3"/>
    <col min="4607" max="4607" width="7.125" style="3" customWidth="1"/>
    <col min="4608" max="4608" width="8" style="3" customWidth="1"/>
    <col min="4609" max="4609" width="11.25" style="3" customWidth="1"/>
    <col min="4610" max="4610" width="15" style="3" customWidth="1"/>
    <col min="4611" max="4611" width="39.75" style="3" customWidth="1"/>
    <col min="4612" max="4612" width="3.875" style="3" customWidth="1"/>
    <col min="4613" max="4613" width="41.125" style="3" customWidth="1"/>
    <col min="4614" max="4614" width="10.75" style="3" customWidth="1"/>
    <col min="4615" max="4615" width="7" style="3" customWidth="1"/>
    <col min="4616" max="4862" width="9" style="3"/>
    <col min="4863" max="4863" width="7.125" style="3" customWidth="1"/>
    <col min="4864" max="4864" width="8" style="3" customWidth="1"/>
    <col min="4865" max="4865" width="11.25" style="3" customWidth="1"/>
    <col min="4866" max="4866" width="15" style="3" customWidth="1"/>
    <col min="4867" max="4867" width="39.75" style="3" customWidth="1"/>
    <col min="4868" max="4868" width="3.875" style="3" customWidth="1"/>
    <col min="4869" max="4869" width="41.125" style="3" customWidth="1"/>
    <col min="4870" max="4870" width="10.75" style="3" customWidth="1"/>
    <col min="4871" max="4871" width="7" style="3" customWidth="1"/>
    <col min="4872" max="5118" width="9" style="3"/>
    <col min="5119" max="5119" width="7.125" style="3" customWidth="1"/>
    <col min="5120" max="5120" width="8" style="3" customWidth="1"/>
    <col min="5121" max="5121" width="11.25" style="3" customWidth="1"/>
    <col min="5122" max="5122" width="15" style="3" customWidth="1"/>
    <col min="5123" max="5123" width="39.75" style="3" customWidth="1"/>
    <col min="5124" max="5124" width="3.875" style="3" customWidth="1"/>
    <col min="5125" max="5125" width="41.125" style="3" customWidth="1"/>
    <col min="5126" max="5126" width="10.75" style="3" customWidth="1"/>
    <col min="5127" max="5127" width="7" style="3" customWidth="1"/>
    <col min="5128" max="5374" width="9" style="3"/>
    <col min="5375" max="5375" width="7.125" style="3" customWidth="1"/>
    <col min="5376" max="5376" width="8" style="3" customWidth="1"/>
    <col min="5377" max="5377" width="11.25" style="3" customWidth="1"/>
    <col min="5378" max="5378" width="15" style="3" customWidth="1"/>
    <col min="5379" max="5379" width="39.75" style="3" customWidth="1"/>
    <col min="5380" max="5380" width="3.875" style="3" customWidth="1"/>
    <col min="5381" max="5381" width="41.125" style="3" customWidth="1"/>
    <col min="5382" max="5382" width="10.75" style="3" customWidth="1"/>
    <col min="5383" max="5383" width="7" style="3" customWidth="1"/>
    <col min="5384" max="5630" width="9" style="3"/>
    <col min="5631" max="5631" width="7.125" style="3" customWidth="1"/>
    <col min="5632" max="5632" width="8" style="3" customWidth="1"/>
    <col min="5633" max="5633" width="11.25" style="3" customWidth="1"/>
    <col min="5634" max="5634" width="15" style="3" customWidth="1"/>
    <col min="5635" max="5635" width="39.75" style="3" customWidth="1"/>
    <col min="5636" max="5636" width="3.875" style="3" customWidth="1"/>
    <col min="5637" max="5637" width="41.125" style="3" customWidth="1"/>
    <col min="5638" max="5638" width="10.75" style="3" customWidth="1"/>
    <col min="5639" max="5639" width="7" style="3" customWidth="1"/>
    <col min="5640" max="5886" width="9" style="3"/>
    <col min="5887" max="5887" width="7.125" style="3" customWidth="1"/>
    <col min="5888" max="5888" width="8" style="3" customWidth="1"/>
    <col min="5889" max="5889" width="11.25" style="3" customWidth="1"/>
    <col min="5890" max="5890" width="15" style="3" customWidth="1"/>
    <col min="5891" max="5891" width="39.75" style="3" customWidth="1"/>
    <col min="5892" max="5892" width="3.875" style="3" customWidth="1"/>
    <col min="5893" max="5893" width="41.125" style="3" customWidth="1"/>
    <col min="5894" max="5894" width="10.75" style="3" customWidth="1"/>
    <col min="5895" max="5895" width="7" style="3" customWidth="1"/>
    <col min="5896" max="6142" width="9" style="3"/>
    <col min="6143" max="6143" width="7.125" style="3" customWidth="1"/>
    <col min="6144" max="6144" width="8" style="3" customWidth="1"/>
    <col min="6145" max="6145" width="11.25" style="3" customWidth="1"/>
    <col min="6146" max="6146" width="15" style="3" customWidth="1"/>
    <col min="6147" max="6147" width="39.75" style="3" customWidth="1"/>
    <col min="6148" max="6148" width="3.875" style="3" customWidth="1"/>
    <col min="6149" max="6149" width="41.125" style="3" customWidth="1"/>
    <col min="6150" max="6150" width="10.75" style="3" customWidth="1"/>
    <col min="6151" max="6151" width="7" style="3" customWidth="1"/>
    <col min="6152" max="6398" width="9" style="3"/>
    <col min="6399" max="6399" width="7.125" style="3" customWidth="1"/>
    <col min="6400" max="6400" width="8" style="3" customWidth="1"/>
    <col min="6401" max="6401" width="11.25" style="3" customWidth="1"/>
    <col min="6402" max="6402" width="15" style="3" customWidth="1"/>
    <col min="6403" max="6403" width="39.75" style="3" customWidth="1"/>
    <col min="6404" max="6404" width="3.875" style="3" customWidth="1"/>
    <col min="6405" max="6405" width="41.125" style="3" customWidth="1"/>
    <col min="6406" max="6406" width="10.75" style="3" customWidth="1"/>
    <col min="6407" max="6407" width="7" style="3" customWidth="1"/>
    <col min="6408" max="6654" width="9" style="3"/>
    <col min="6655" max="6655" width="7.125" style="3" customWidth="1"/>
    <col min="6656" max="6656" width="8" style="3" customWidth="1"/>
    <col min="6657" max="6657" width="11.25" style="3" customWidth="1"/>
    <col min="6658" max="6658" width="15" style="3" customWidth="1"/>
    <col min="6659" max="6659" width="39.75" style="3" customWidth="1"/>
    <col min="6660" max="6660" width="3.875" style="3" customWidth="1"/>
    <col min="6661" max="6661" width="41.125" style="3" customWidth="1"/>
    <col min="6662" max="6662" width="10.75" style="3" customWidth="1"/>
    <col min="6663" max="6663" width="7" style="3" customWidth="1"/>
    <col min="6664" max="6910" width="9" style="3"/>
    <col min="6911" max="6911" width="7.125" style="3" customWidth="1"/>
    <col min="6912" max="6912" width="8" style="3" customWidth="1"/>
    <col min="6913" max="6913" width="11.25" style="3" customWidth="1"/>
    <col min="6914" max="6914" width="15" style="3" customWidth="1"/>
    <col min="6915" max="6915" width="39.75" style="3" customWidth="1"/>
    <col min="6916" max="6916" width="3.875" style="3" customWidth="1"/>
    <col min="6917" max="6917" width="41.125" style="3" customWidth="1"/>
    <col min="6918" max="6918" width="10.75" style="3" customWidth="1"/>
    <col min="6919" max="6919" width="7" style="3" customWidth="1"/>
    <col min="6920" max="7166" width="9" style="3"/>
    <col min="7167" max="7167" width="7.125" style="3" customWidth="1"/>
    <col min="7168" max="7168" width="8" style="3" customWidth="1"/>
    <col min="7169" max="7169" width="11.25" style="3" customWidth="1"/>
    <col min="7170" max="7170" width="15" style="3" customWidth="1"/>
    <col min="7171" max="7171" width="39.75" style="3" customWidth="1"/>
    <col min="7172" max="7172" width="3.875" style="3" customWidth="1"/>
    <col min="7173" max="7173" width="41.125" style="3" customWidth="1"/>
    <col min="7174" max="7174" width="10.75" style="3" customWidth="1"/>
    <col min="7175" max="7175" width="7" style="3" customWidth="1"/>
    <col min="7176" max="7422" width="9" style="3"/>
    <col min="7423" max="7423" width="7.125" style="3" customWidth="1"/>
    <col min="7424" max="7424" width="8" style="3" customWidth="1"/>
    <col min="7425" max="7425" width="11.25" style="3" customWidth="1"/>
    <col min="7426" max="7426" width="15" style="3" customWidth="1"/>
    <col min="7427" max="7427" width="39.75" style="3" customWidth="1"/>
    <col min="7428" max="7428" width="3.875" style="3" customWidth="1"/>
    <col min="7429" max="7429" width="41.125" style="3" customWidth="1"/>
    <col min="7430" max="7430" width="10.75" style="3" customWidth="1"/>
    <col min="7431" max="7431" width="7" style="3" customWidth="1"/>
    <col min="7432" max="7678" width="9" style="3"/>
    <col min="7679" max="7679" width="7.125" style="3" customWidth="1"/>
    <col min="7680" max="7680" width="8" style="3" customWidth="1"/>
    <col min="7681" max="7681" width="11.25" style="3" customWidth="1"/>
    <col min="7682" max="7682" width="15" style="3" customWidth="1"/>
    <col min="7683" max="7683" width="39.75" style="3" customWidth="1"/>
    <col min="7684" max="7684" width="3.875" style="3" customWidth="1"/>
    <col min="7685" max="7685" width="41.125" style="3" customWidth="1"/>
    <col min="7686" max="7686" width="10.75" style="3" customWidth="1"/>
    <col min="7687" max="7687" width="7" style="3" customWidth="1"/>
    <col min="7688" max="7934" width="9" style="3"/>
    <col min="7935" max="7935" width="7.125" style="3" customWidth="1"/>
    <col min="7936" max="7936" width="8" style="3" customWidth="1"/>
    <col min="7937" max="7937" width="11.25" style="3" customWidth="1"/>
    <col min="7938" max="7938" width="15" style="3" customWidth="1"/>
    <col min="7939" max="7939" width="39.75" style="3" customWidth="1"/>
    <col min="7940" max="7940" width="3.875" style="3" customWidth="1"/>
    <col min="7941" max="7941" width="41.125" style="3" customWidth="1"/>
    <col min="7942" max="7942" width="10.75" style="3" customWidth="1"/>
    <col min="7943" max="7943" width="7" style="3" customWidth="1"/>
    <col min="7944" max="8190" width="9" style="3"/>
    <col min="8191" max="8191" width="7.125" style="3" customWidth="1"/>
    <col min="8192" max="8192" width="8" style="3" customWidth="1"/>
    <col min="8193" max="8193" width="11.25" style="3" customWidth="1"/>
    <col min="8194" max="8194" width="15" style="3" customWidth="1"/>
    <col min="8195" max="8195" width="39.75" style="3" customWidth="1"/>
    <col min="8196" max="8196" width="3.875" style="3" customWidth="1"/>
    <col min="8197" max="8197" width="41.125" style="3" customWidth="1"/>
    <col min="8198" max="8198" width="10.75" style="3" customWidth="1"/>
    <col min="8199" max="8199" width="7" style="3" customWidth="1"/>
    <col min="8200" max="8446" width="9" style="3"/>
    <col min="8447" max="8447" width="7.125" style="3" customWidth="1"/>
    <col min="8448" max="8448" width="8" style="3" customWidth="1"/>
    <col min="8449" max="8449" width="11.25" style="3" customWidth="1"/>
    <col min="8450" max="8450" width="15" style="3" customWidth="1"/>
    <col min="8451" max="8451" width="39.75" style="3" customWidth="1"/>
    <col min="8452" max="8452" width="3.875" style="3" customWidth="1"/>
    <col min="8453" max="8453" width="41.125" style="3" customWidth="1"/>
    <col min="8454" max="8454" width="10.75" style="3" customWidth="1"/>
    <col min="8455" max="8455" width="7" style="3" customWidth="1"/>
    <col min="8456" max="8702" width="9" style="3"/>
    <col min="8703" max="8703" width="7.125" style="3" customWidth="1"/>
    <col min="8704" max="8704" width="8" style="3" customWidth="1"/>
    <col min="8705" max="8705" width="11.25" style="3" customWidth="1"/>
    <col min="8706" max="8706" width="15" style="3" customWidth="1"/>
    <col min="8707" max="8707" width="39.75" style="3" customWidth="1"/>
    <col min="8708" max="8708" width="3.875" style="3" customWidth="1"/>
    <col min="8709" max="8709" width="41.125" style="3" customWidth="1"/>
    <col min="8710" max="8710" width="10.75" style="3" customWidth="1"/>
    <col min="8711" max="8711" width="7" style="3" customWidth="1"/>
    <col min="8712" max="8958" width="9" style="3"/>
    <col min="8959" max="8959" width="7.125" style="3" customWidth="1"/>
    <col min="8960" max="8960" width="8" style="3" customWidth="1"/>
    <col min="8961" max="8961" width="11.25" style="3" customWidth="1"/>
    <col min="8962" max="8962" width="15" style="3" customWidth="1"/>
    <col min="8963" max="8963" width="39.75" style="3" customWidth="1"/>
    <col min="8964" max="8964" width="3.875" style="3" customWidth="1"/>
    <col min="8965" max="8965" width="41.125" style="3" customWidth="1"/>
    <col min="8966" max="8966" width="10.75" style="3" customWidth="1"/>
    <col min="8967" max="8967" width="7" style="3" customWidth="1"/>
    <col min="8968" max="9214" width="9" style="3"/>
    <col min="9215" max="9215" width="7.125" style="3" customWidth="1"/>
    <col min="9216" max="9216" width="8" style="3" customWidth="1"/>
    <col min="9217" max="9217" width="11.25" style="3" customWidth="1"/>
    <col min="9218" max="9218" width="15" style="3" customWidth="1"/>
    <col min="9219" max="9219" width="39.75" style="3" customWidth="1"/>
    <col min="9220" max="9220" width="3.875" style="3" customWidth="1"/>
    <col min="9221" max="9221" width="41.125" style="3" customWidth="1"/>
    <col min="9222" max="9222" width="10.75" style="3" customWidth="1"/>
    <col min="9223" max="9223" width="7" style="3" customWidth="1"/>
    <col min="9224" max="9470" width="9" style="3"/>
    <col min="9471" max="9471" width="7.125" style="3" customWidth="1"/>
    <col min="9472" max="9472" width="8" style="3" customWidth="1"/>
    <col min="9473" max="9473" width="11.25" style="3" customWidth="1"/>
    <col min="9474" max="9474" width="15" style="3" customWidth="1"/>
    <col min="9475" max="9475" width="39.75" style="3" customWidth="1"/>
    <col min="9476" max="9476" width="3.875" style="3" customWidth="1"/>
    <col min="9477" max="9477" width="41.125" style="3" customWidth="1"/>
    <col min="9478" max="9478" width="10.75" style="3" customWidth="1"/>
    <col min="9479" max="9479" width="7" style="3" customWidth="1"/>
    <col min="9480" max="9726" width="9" style="3"/>
    <col min="9727" max="9727" width="7.125" style="3" customWidth="1"/>
    <col min="9728" max="9728" width="8" style="3" customWidth="1"/>
    <col min="9729" max="9729" width="11.25" style="3" customWidth="1"/>
    <col min="9730" max="9730" width="15" style="3" customWidth="1"/>
    <col min="9731" max="9731" width="39.75" style="3" customWidth="1"/>
    <col min="9732" max="9732" width="3.875" style="3" customWidth="1"/>
    <col min="9733" max="9733" width="41.125" style="3" customWidth="1"/>
    <col min="9734" max="9734" width="10.75" style="3" customWidth="1"/>
    <col min="9735" max="9735" width="7" style="3" customWidth="1"/>
    <col min="9736" max="9982" width="9" style="3"/>
    <col min="9983" max="9983" width="7.125" style="3" customWidth="1"/>
    <col min="9984" max="9984" width="8" style="3" customWidth="1"/>
    <col min="9985" max="9985" width="11.25" style="3" customWidth="1"/>
    <col min="9986" max="9986" width="15" style="3" customWidth="1"/>
    <col min="9987" max="9987" width="39.75" style="3" customWidth="1"/>
    <col min="9988" max="9988" width="3.875" style="3" customWidth="1"/>
    <col min="9989" max="9989" width="41.125" style="3" customWidth="1"/>
    <col min="9990" max="9990" width="10.75" style="3" customWidth="1"/>
    <col min="9991" max="9991" width="7" style="3" customWidth="1"/>
    <col min="9992" max="10238" width="9" style="3"/>
    <col min="10239" max="10239" width="7.125" style="3" customWidth="1"/>
    <col min="10240" max="10240" width="8" style="3" customWidth="1"/>
    <col min="10241" max="10241" width="11.25" style="3" customWidth="1"/>
    <col min="10242" max="10242" width="15" style="3" customWidth="1"/>
    <col min="10243" max="10243" width="39.75" style="3" customWidth="1"/>
    <col min="10244" max="10244" width="3.875" style="3" customWidth="1"/>
    <col min="10245" max="10245" width="41.125" style="3" customWidth="1"/>
    <col min="10246" max="10246" width="10.75" style="3" customWidth="1"/>
    <col min="10247" max="10247" width="7" style="3" customWidth="1"/>
    <col min="10248" max="10494" width="9" style="3"/>
    <col min="10495" max="10495" width="7.125" style="3" customWidth="1"/>
    <col min="10496" max="10496" width="8" style="3" customWidth="1"/>
    <col min="10497" max="10497" width="11.25" style="3" customWidth="1"/>
    <col min="10498" max="10498" width="15" style="3" customWidth="1"/>
    <col min="10499" max="10499" width="39.75" style="3" customWidth="1"/>
    <col min="10500" max="10500" width="3.875" style="3" customWidth="1"/>
    <col min="10501" max="10501" width="41.125" style="3" customWidth="1"/>
    <col min="10502" max="10502" width="10.75" style="3" customWidth="1"/>
    <col min="10503" max="10503" width="7" style="3" customWidth="1"/>
    <col min="10504" max="10750" width="9" style="3"/>
    <col min="10751" max="10751" width="7.125" style="3" customWidth="1"/>
    <col min="10752" max="10752" width="8" style="3" customWidth="1"/>
    <col min="10753" max="10753" width="11.25" style="3" customWidth="1"/>
    <col min="10754" max="10754" width="15" style="3" customWidth="1"/>
    <col min="10755" max="10755" width="39.75" style="3" customWidth="1"/>
    <col min="10756" max="10756" width="3.875" style="3" customWidth="1"/>
    <col min="10757" max="10757" width="41.125" style="3" customWidth="1"/>
    <col min="10758" max="10758" width="10.75" style="3" customWidth="1"/>
    <col min="10759" max="10759" width="7" style="3" customWidth="1"/>
    <col min="10760" max="11006" width="9" style="3"/>
    <col min="11007" max="11007" width="7.125" style="3" customWidth="1"/>
    <col min="11008" max="11008" width="8" style="3" customWidth="1"/>
    <col min="11009" max="11009" width="11.25" style="3" customWidth="1"/>
    <col min="11010" max="11010" width="15" style="3" customWidth="1"/>
    <col min="11011" max="11011" width="39.75" style="3" customWidth="1"/>
    <col min="11012" max="11012" width="3.875" style="3" customWidth="1"/>
    <col min="11013" max="11013" width="41.125" style="3" customWidth="1"/>
    <col min="11014" max="11014" width="10.75" style="3" customWidth="1"/>
    <col min="11015" max="11015" width="7" style="3" customWidth="1"/>
    <col min="11016" max="11262" width="9" style="3"/>
    <col min="11263" max="11263" width="7.125" style="3" customWidth="1"/>
    <col min="11264" max="11264" width="8" style="3" customWidth="1"/>
    <col min="11265" max="11265" width="11.25" style="3" customWidth="1"/>
    <col min="11266" max="11266" width="15" style="3" customWidth="1"/>
    <col min="11267" max="11267" width="39.75" style="3" customWidth="1"/>
    <col min="11268" max="11268" width="3.875" style="3" customWidth="1"/>
    <col min="11269" max="11269" width="41.125" style="3" customWidth="1"/>
    <col min="11270" max="11270" width="10.75" style="3" customWidth="1"/>
    <col min="11271" max="11271" width="7" style="3" customWidth="1"/>
    <col min="11272" max="11518" width="9" style="3"/>
    <col min="11519" max="11519" width="7.125" style="3" customWidth="1"/>
    <col min="11520" max="11520" width="8" style="3" customWidth="1"/>
    <col min="11521" max="11521" width="11.25" style="3" customWidth="1"/>
    <col min="11522" max="11522" width="15" style="3" customWidth="1"/>
    <col min="11523" max="11523" width="39.75" style="3" customWidth="1"/>
    <col min="11524" max="11524" width="3.875" style="3" customWidth="1"/>
    <col min="11525" max="11525" width="41.125" style="3" customWidth="1"/>
    <col min="11526" max="11526" width="10.75" style="3" customWidth="1"/>
    <col min="11527" max="11527" width="7" style="3" customWidth="1"/>
    <col min="11528" max="11774" width="9" style="3"/>
    <col min="11775" max="11775" width="7.125" style="3" customWidth="1"/>
    <col min="11776" max="11776" width="8" style="3" customWidth="1"/>
    <col min="11777" max="11777" width="11.25" style="3" customWidth="1"/>
    <col min="11778" max="11778" width="15" style="3" customWidth="1"/>
    <col min="11779" max="11779" width="39.75" style="3" customWidth="1"/>
    <col min="11780" max="11780" width="3.875" style="3" customWidth="1"/>
    <col min="11781" max="11781" width="41.125" style="3" customWidth="1"/>
    <col min="11782" max="11782" width="10.75" style="3" customWidth="1"/>
    <col min="11783" max="11783" width="7" style="3" customWidth="1"/>
    <col min="11784" max="12030" width="9" style="3"/>
    <col min="12031" max="12031" width="7.125" style="3" customWidth="1"/>
    <col min="12032" max="12032" width="8" style="3" customWidth="1"/>
    <col min="12033" max="12033" width="11.25" style="3" customWidth="1"/>
    <col min="12034" max="12034" width="15" style="3" customWidth="1"/>
    <col min="12035" max="12035" width="39.75" style="3" customWidth="1"/>
    <col min="12036" max="12036" width="3.875" style="3" customWidth="1"/>
    <col min="12037" max="12037" width="41.125" style="3" customWidth="1"/>
    <col min="12038" max="12038" width="10.75" style="3" customWidth="1"/>
    <col min="12039" max="12039" width="7" style="3" customWidth="1"/>
    <col min="12040" max="12286" width="9" style="3"/>
    <col min="12287" max="12287" width="7.125" style="3" customWidth="1"/>
    <col min="12288" max="12288" width="8" style="3" customWidth="1"/>
    <col min="12289" max="12289" width="11.25" style="3" customWidth="1"/>
    <col min="12290" max="12290" width="15" style="3" customWidth="1"/>
    <col min="12291" max="12291" width="39.75" style="3" customWidth="1"/>
    <col min="12292" max="12292" width="3.875" style="3" customWidth="1"/>
    <col min="12293" max="12293" width="41.125" style="3" customWidth="1"/>
    <col min="12294" max="12294" width="10.75" style="3" customWidth="1"/>
    <col min="12295" max="12295" width="7" style="3" customWidth="1"/>
    <col min="12296" max="12542" width="9" style="3"/>
    <col min="12543" max="12543" width="7.125" style="3" customWidth="1"/>
    <col min="12544" max="12544" width="8" style="3" customWidth="1"/>
    <col min="12545" max="12545" width="11.25" style="3" customWidth="1"/>
    <col min="12546" max="12546" width="15" style="3" customWidth="1"/>
    <col min="12547" max="12547" width="39.75" style="3" customWidth="1"/>
    <col min="12548" max="12548" width="3.875" style="3" customWidth="1"/>
    <col min="12549" max="12549" width="41.125" style="3" customWidth="1"/>
    <col min="12550" max="12550" width="10.75" style="3" customWidth="1"/>
    <col min="12551" max="12551" width="7" style="3" customWidth="1"/>
    <col min="12552" max="12798" width="9" style="3"/>
    <col min="12799" max="12799" width="7.125" style="3" customWidth="1"/>
    <col min="12800" max="12800" width="8" style="3" customWidth="1"/>
    <col min="12801" max="12801" width="11.25" style="3" customWidth="1"/>
    <col min="12802" max="12802" width="15" style="3" customWidth="1"/>
    <col min="12803" max="12803" width="39.75" style="3" customWidth="1"/>
    <col min="12804" max="12804" width="3.875" style="3" customWidth="1"/>
    <col min="12805" max="12805" width="41.125" style="3" customWidth="1"/>
    <col min="12806" max="12806" width="10.75" style="3" customWidth="1"/>
    <col min="12807" max="12807" width="7" style="3" customWidth="1"/>
    <col min="12808" max="13054" width="9" style="3"/>
    <col min="13055" max="13055" width="7.125" style="3" customWidth="1"/>
    <col min="13056" max="13056" width="8" style="3" customWidth="1"/>
    <col min="13057" max="13057" width="11.25" style="3" customWidth="1"/>
    <col min="13058" max="13058" width="15" style="3" customWidth="1"/>
    <col min="13059" max="13059" width="39.75" style="3" customWidth="1"/>
    <col min="13060" max="13060" width="3.875" style="3" customWidth="1"/>
    <col min="13061" max="13061" width="41.125" style="3" customWidth="1"/>
    <col min="13062" max="13062" width="10.75" style="3" customWidth="1"/>
    <col min="13063" max="13063" width="7" style="3" customWidth="1"/>
    <col min="13064" max="13310" width="9" style="3"/>
    <col min="13311" max="13311" width="7.125" style="3" customWidth="1"/>
    <col min="13312" max="13312" width="8" style="3" customWidth="1"/>
    <col min="13313" max="13313" width="11.25" style="3" customWidth="1"/>
    <col min="13314" max="13314" width="15" style="3" customWidth="1"/>
    <col min="13315" max="13315" width="39.75" style="3" customWidth="1"/>
    <col min="13316" max="13316" width="3.875" style="3" customWidth="1"/>
    <col min="13317" max="13317" width="41.125" style="3" customWidth="1"/>
    <col min="13318" max="13318" width="10.75" style="3" customWidth="1"/>
    <col min="13319" max="13319" width="7" style="3" customWidth="1"/>
    <col min="13320" max="13566" width="9" style="3"/>
    <col min="13567" max="13567" width="7.125" style="3" customWidth="1"/>
    <col min="13568" max="13568" width="8" style="3" customWidth="1"/>
    <col min="13569" max="13569" width="11.25" style="3" customWidth="1"/>
    <col min="13570" max="13570" width="15" style="3" customWidth="1"/>
    <col min="13571" max="13571" width="39.75" style="3" customWidth="1"/>
    <col min="13572" max="13572" width="3.875" style="3" customWidth="1"/>
    <col min="13573" max="13573" width="41.125" style="3" customWidth="1"/>
    <col min="13574" max="13574" width="10.75" style="3" customWidth="1"/>
    <col min="13575" max="13575" width="7" style="3" customWidth="1"/>
    <col min="13576" max="13822" width="9" style="3"/>
    <col min="13823" max="13823" width="7.125" style="3" customWidth="1"/>
    <col min="13824" max="13824" width="8" style="3" customWidth="1"/>
    <col min="13825" max="13825" width="11.25" style="3" customWidth="1"/>
    <col min="13826" max="13826" width="15" style="3" customWidth="1"/>
    <col min="13827" max="13827" width="39.75" style="3" customWidth="1"/>
    <col min="13828" max="13828" width="3.875" style="3" customWidth="1"/>
    <col min="13829" max="13829" width="41.125" style="3" customWidth="1"/>
    <col min="13830" max="13830" width="10.75" style="3" customWidth="1"/>
    <col min="13831" max="13831" width="7" style="3" customWidth="1"/>
    <col min="13832" max="14078" width="9" style="3"/>
    <col min="14079" max="14079" width="7.125" style="3" customWidth="1"/>
    <col min="14080" max="14080" width="8" style="3" customWidth="1"/>
    <col min="14081" max="14081" width="11.25" style="3" customWidth="1"/>
    <col min="14082" max="14082" width="15" style="3" customWidth="1"/>
    <col min="14083" max="14083" width="39.75" style="3" customWidth="1"/>
    <col min="14084" max="14084" width="3.875" style="3" customWidth="1"/>
    <col min="14085" max="14085" width="41.125" style="3" customWidth="1"/>
    <col min="14086" max="14086" width="10.75" style="3" customWidth="1"/>
    <col min="14087" max="14087" width="7" style="3" customWidth="1"/>
    <col min="14088" max="14334" width="9" style="3"/>
    <col min="14335" max="14335" width="7.125" style="3" customWidth="1"/>
    <col min="14336" max="14336" width="8" style="3" customWidth="1"/>
    <col min="14337" max="14337" width="11.25" style="3" customWidth="1"/>
    <col min="14338" max="14338" width="15" style="3" customWidth="1"/>
    <col min="14339" max="14339" width="39.75" style="3" customWidth="1"/>
    <col min="14340" max="14340" width="3.875" style="3" customWidth="1"/>
    <col min="14341" max="14341" width="41.125" style="3" customWidth="1"/>
    <col min="14342" max="14342" width="10.75" style="3" customWidth="1"/>
    <col min="14343" max="14343" width="7" style="3" customWidth="1"/>
    <col min="14344" max="14590" width="9" style="3"/>
    <col min="14591" max="14591" width="7.125" style="3" customWidth="1"/>
    <col min="14592" max="14592" width="8" style="3" customWidth="1"/>
    <col min="14593" max="14593" width="11.25" style="3" customWidth="1"/>
    <col min="14594" max="14594" width="15" style="3" customWidth="1"/>
    <col min="14595" max="14595" width="39.75" style="3" customWidth="1"/>
    <col min="14596" max="14596" width="3.875" style="3" customWidth="1"/>
    <col min="14597" max="14597" width="41.125" style="3" customWidth="1"/>
    <col min="14598" max="14598" width="10.75" style="3" customWidth="1"/>
    <col min="14599" max="14599" width="7" style="3" customWidth="1"/>
    <col min="14600" max="14846" width="9" style="3"/>
    <col min="14847" max="14847" width="7.125" style="3" customWidth="1"/>
    <col min="14848" max="14848" width="8" style="3" customWidth="1"/>
    <col min="14849" max="14849" width="11.25" style="3" customWidth="1"/>
    <col min="14850" max="14850" width="15" style="3" customWidth="1"/>
    <col min="14851" max="14851" width="39.75" style="3" customWidth="1"/>
    <col min="14852" max="14852" width="3.875" style="3" customWidth="1"/>
    <col min="14853" max="14853" width="41.125" style="3" customWidth="1"/>
    <col min="14854" max="14854" width="10.75" style="3" customWidth="1"/>
    <col min="14855" max="14855" width="7" style="3" customWidth="1"/>
    <col min="14856" max="15102" width="9" style="3"/>
    <col min="15103" max="15103" width="7.125" style="3" customWidth="1"/>
    <col min="15104" max="15104" width="8" style="3" customWidth="1"/>
    <col min="15105" max="15105" width="11.25" style="3" customWidth="1"/>
    <col min="15106" max="15106" width="15" style="3" customWidth="1"/>
    <col min="15107" max="15107" width="39.75" style="3" customWidth="1"/>
    <col min="15108" max="15108" width="3.875" style="3" customWidth="1"/>
    <col min="15109" max="15109" width="41.125" style="3" customWidth="1"/>
    <col min="15110" max="15110" width="10.75" style="3" customWidth="1"/>
    <col min="15111" max="15111" width="7" style="3" customWidth="1"/>
    <col min="15112" max="15358" width="9" style="3"/>
    <col min="15359" max="15359" width="7.125" style="3" customWidth="1"/>
    <col min="15360" max="15360" width="8" style="3" customWidth="1"/>
    <col min="15361" max="15361" width="11.25" style="3" customWidth="1"/>
    <col min="15362" max="15362" width="15" style="3" customWidth="1"/>
    <col min="15363" max="15363" width="39.75" style="3" customWidth="1"/>
    <col min="15364" max="15364" width="3.875" style="3" customWidth="1"/>
    <col min="15365" max="15365" width="41.125" style="3" customWidth="1"/>
    <col min="15366" max="15366" width="10.75" style="3" customWidth="1"/>
    <col min="15367" max="15367" width="7" style="3" customWidth="1"/>
    <col min="15368" max="15614" width="9" style="3"/>
    <col min="15615" max="15615" width="7.125" style="3" customWidth="1"/>
    <col min="15616" max="15616" width="8" style="3" customWidth="1"/>
    <col min="15617" max="15617" width="11.25" style="3" customWidth="1"/>
    <col min="15618" max="15618" width="15" style="3" customWidth="1"/>
    <col min="15619" max="15619" width="39.75" style="3" customWidth="1"/>
    <col min="15620" max="15620" width="3.875" style="3" customWidth="1"/>
    <col min="15621" max="15621" width="41.125" style="3" customWidth="1"/>
    <col min="15622" max="15622" width="10.75" style="3" customWidth="1"/>
    <col min="15623" max="15623" width="7" style="3" customWidth="1"/>
    <col min="15624" max="15870" width="9" style="3"/>
    <col min="15871" max="15871" width="7.125" style="3" customWidth="1"/>
    <col min="15872" max="15872" width="8" style="3" customWidth="1"/>
    <col min="15873" max="15873" width="11.25" style="3" customWidth="1"/>
    <col min="15874" max="15874" width="15" style="3" customWidth="1"/>
    <col min="15875" max="15875" width="39.75" style="3" customWidth="1"/>
    <col min="15876" max="15876" width="3.875" style="3" customWidth="1"/>
    <col min="15877" max="15877" width="41.125" style="3" customWidth="1"/>
    <col min="15878" max="15878" width="10.75" style="3" customWidth="1"/>
    <col min="15879" max="15879" width="7" style="3" customWidth="1"/>
    <col min="15880" max="16126" width="9" style="3"/>
    <col min="16127" max="16127" width="7.125" style="3" customWidth="1"/>
    <col min="16128" max="16128" width="8" style="3" customWidth="1"/>
    <col min="16129" max="16129" width="11.25" style="3" customWidth="1"/>
    <col min="16130" max="16130" width="15" style="3" customWidth="1"/>
    <col min="16131" max="16131" width="39.75" style="3" customWidth="1"/>
    <col min="16132" max="16132" width="3.875" style="3" customWidth="1"/>
    <col min="16133" max="16133" width="41.125" style="3" customWidth="1"/>
    <col min="16134" max="16134" width="10.75" style="3" customWidth="1"/>
    <col min="16135" max="16135" width="7" style="3" customWidth="1"/>
    <col min="16136" max="16384" width="9" style="3"/>
  </cols>
  <sheetData>
    <row r="1" ht="31.5" customHeight="1" spans="1:11">
      <c r="A1" s="10" t="s">
        <v>120</v>
      </c>
      <c r="B1" s="10"/>
      <c r="C1" s="10"/>
      <c r="D1" s="10"/>
      <c r="E1" s="10"/>
      <c r="F1" s="10"/>
      <c r="G1" s="10"/>
      <c r="H1" s="10"/>
      <c r="I1" s="10"/>
      <c r="J1" s="10"/>
      <c r="K1" s="10"/>
    </row>
    <row r="2" ht="31.5" spans="1:10">
      <c r="A2" s="11" t="s">
        <v>121</v>
      </c>
      <c r="B2" s="12"/>
      <c r="C2" s="12"/>
      <c r="D2" s="12"/>
      <c r="E2" s="13"/>
      <c r="F2" s="12"/>
      <c r="G2" s="12"/>
      <c r="H2" s="14"/>
      <c r="I2" s="14"/>
      <c r="J2" s="13"/>
    </row>
    <row r="3" s="1" customFormat="1" ht="13.5" spans="1:14">
      <c r="A3" s="15" t="s">
        <v>2</v>
      </c>
      <c r="B3" s="15" t="s">
        <v>3</v>
      </c>
      <c r="C3" s="15" t="s">
        <v>4</v>
      </c>
      <c r="D3" s="15" t="s">
        <v>5</v>
      </c>
      <c r="E3" s="15" t="s">
        <v>6</v>
      </c>
      <c r="F3" s="16" t="s">
        <v>7</v>
      </c>
      <c r="G3" s="17" t="s">
        <v>8</v>
      </c>
      <c r="H3" s="18" t="s">
        <v>9</v>
      </c>
      <c r="I3" s="47" t="s">
        <v>10</v>
      </c>
      <c r="J3" s="48" t="s">
        <v>11</v>
      </c>
      <c r="K3" s="48" t="s">
        <v>12</v>
      </c>
      <c r="M3" s="49"/>
      <c r="N3" s="49"/>
    </row>
    <row r="4" s="1" customFormat="1" ht="36" spans="1:14">
      <c r="A4" s="19"/>
      <c r="B4" s="20" t="s">
        <v>73</v>
      </c>
      <c r="C4" s="15" t="s">
        <v>122</v>
      </c>
      <c r="D4" s="21">
        <v>0.8</v>
      </c>
      <c r="E4" s="22">
        <v>5</v>
      </c>
      <c r="F4" s="16" t="s">
        <v>123</v>
      </c>
      <c r="G4" s="17" t="s">
        <v>124</v>
      </c>
      <c r="H4" s="18">
        <v>5</v>
      </c>
      <c r="I4" s="18">
        <f>E4-H4</f>
        <v>0</v>
      </c>
      <c r="J4" s="50" t="s">
        <v>125</v>
      </c>
      <c r="K4" s="48">
        <v>1.1</v>
      </c>
      <c r="M4" s="49"/>
      <c r="N4" s="49"/>
    </row>
    <row r="5" ht="36" spans="1:13">
      <c r="A5" s="19"/>
      <c r="B5" s="20"/>
      <c r="C5" s="23" t="s">
        <v>126</v>
      </c>
      <c r="D5" s="24" t="s">
        <v>127</v>
      </c>
      <c r="E5" s="22">
        <v>5</v>
      </c>
      <c r="F5" s="15" t="s">
        <v>91</v>
      </c>
      <c r="G5" s="15" t="s">
        <v>128</v>
      </c>
      <c r="H5" s="18">
        <v>5</v>
      </c>
      <c r="I5" s="18">
        <f t="shared" ref="I5:I15" si="0">E5-H5</f>
        <v>0</v>
      </c>
      <c r="J5" s="22" t="s">
        <v>129</v>
      </c>
      <c r="K5" s="48">
        <v>1.2</v>
      </c>
      <c r="M5" s="51"/>
    </row>
    <row r="6" ht="36" spans="1:11">
      <c r="A6" s="19"/>
      <c r="B6" s="20"/>
      <c r="C6" s="23" t="s">
        <v>130</v>
      </c>
      <c r="D6" s="25">
        <v>1</v>
      </c>
      <c r="E6" s="22">
        <v>5</v>
      </c>
      <c r="F6" s="15" t="s">
        <v>91</v>
      </c>
      <c r="G6" s="15" t="s">
        <v>131</v>
      </c>
      <c r="H6" s="18">
        <v>5</v>
      </c>
      <c r="I6" s="18">
        <f t="shared" si="0"/>
        <v>0</v>
      </c>
      <c r="J6" s="22" t="s">
        <v>132</v>
      </c>
      <c r="K6" s="48">
        <v>1.5</v>
      </c>
    </row>
    <row r="7" ht="36" spans="1:14">
      <c r="A7" s="19"/>
      <c r="B7" s="20"/>
      <c r="C7" s="23" t="s">
        <v>133</v>
      </c>
      <c r="D7" s="25" t="s">
        <v>134</v>
      </c>
      <c r="E7" s="22">
        <v>5</v>
      </c>
      <c r="F7" s="15" t="s">
        <v>91</v>
      </c>
      <c r="G7" s="15" t="s">
        <v>135</v>
      </c>
      <c r="H7" s="18">
        <v>5</v>
      </c>
      <c r="I7" s="18">
        <f t="shared" si="0"/>
        <v>0</v>
      </c>
      <c r="J7" s="52" t="s">
        <v>136</v>
      </c>
      <c r="K7" s="48">
        <v>1.3</v>
      </c>
      <c r="M7" s="51">
        <f>15875/15000</f>
        <v>1.05833333333333</v>
      </c>
      <c r="N7" s="53">
        <f>M7*5</f>
        <v>5.29166666666667</v>
      </c>
    </row>
    <row r="8" ht="36" spans="1:11">
      <c r="A8" s="19"/>
      <c r="B8" s="26"/>
      <c r="C8" s="23" t="s">
        <v>137</v>
      </c>
      <c r="D8" s="24" t="s">
        <v>138</v>
      </c>
      <c r="E8" s="22">
        <v>5</v>
      </c>
      <c r="F8" s="15" t="s">
        <v>91</v>
      </c>
      <c r="G8" s="15" t="s">
        <v>139</v>
      </c>
      <c r="H8" s="18">
        <v>5</v>
      </c>
      <c r="I8" s="18">
        <f t="shared" si="0"/>
        <v>0</v>
      </c>
      <c r="J8" s="22" t="s">
        <v>140</v>
      </c>
      <c r="K8" s="48">
        <v>1.4</v>
      </c>
    </row>
    <row r="9" ht="24" spans="1:11">
      <c r="A9" s="19"/>
      <c r="B9" s="27" t="s">
        <v>141</v>
      </c>
      <c r="C9" s="23" t="s">
        <v>142</v>
      </c>
      <c r="D9" s="15" t="s">
        <v>143</v>
      </c>
      <c r="E9" s="22">
        <v>5</v>
      </c>
      <c r="F9" s="28" t="s">
        <v>144</v>
      </c>
      <c r="G9" s="15" t="s">
        <v>145</v>
      </c>
      <c r="H9" s="18">
        <v>4.8</v>
      </c>
      <c r="I9" s="18">
        <f t="shared" si="0"/>
        <v>0.2</v>
      </c>
      <c r="J9" s="54" t="s">
        <v>100</v>
      </c>
      <c r="K9" s="54">
        <v>1.6</v>
      </c>
    </row>
    <row r="10" ht="24" spans="1:11">
      <c r="A10" s="19"/>
      <c r="B10" s="20"/>
      <c r="C10" s="23" t="s">
        <v>146</v>
      </c>
      <c r="D10" s="15" t="s">
        <v>143</v>
      </c>
      <c r="E10" s="22">
        <v>5</v>
      </c>
      <c r="F10" s="28" t="s">
        <v>144</v>
      </c>
      <c r="G10" s="15" t="s">
        <v>147</v>
      </c>
      <c r="H10" s="18">
        <v>4.625</v>
      </c>
      <c r="I10" s="18">
        <f t="shared" si="0"/>
        <v>0.375</v>
      </c>
      <c r="J10" s="55"/>
      <c r="K10" s="55"/>
    </row>
    <row r="11" ht="24" spans="1:11">
      <c r="A11" s="19"/>
      <c r="B11" s="20"/>
      <c r="C11" s="23" t="s">
        <v>148</v>
      </c>
      <c r="D11" s="15" t="s">
        <v>143</v>
      </c>
      <c r="E11" s="22">
        <v>5</v>
      </c>
      <c r="F11" s="28" t="s">
        <v>144</v>
      </c>
      <c r="G11" s="15" t="s">
        <v>149</v>
      </c>
      <c r="H11" s="18">
        <v>4.65</v>
      </c>
      <c r="I11" s="18">
        <f t="shared" si="0"/>
        <v>0.35</v>
      </c>
      <c r="J11" s="55"/>
      <c r="K11" s="55"/>
    </row>
    <row r="12" ht="24" spans="1:11">
      <c r="A12" s="19"/>
      <c r="B12" s="20"/>
      <c r="C12" s="15" t="s">
        <v>150</v>
      </c>
      <c r="D12" s="15" t="s">
        <v>143</v>
      </c>
      <c r="E12" s="22">
        <v>5</v>
      </c>
      <c r="F12" s="28" t="s">
        <v>144</v>
      </c>
      <c r="G12" s="15" t="s">
        <v>151</v>
      </c>
      <c r="H12" s="18">
        <v>4.575</v>
      </c>
      <c r="I12" s="18">
        <f t="shared" si="0"/>
        <v>0.425</v>
      </c>
      <c r="J12" s="55"/>
      <c r="K12" s="55"/>
    </row>
    <row r="13" ht="24" spans="1:11">
      <c r="A13" s="19"/>
      <c r="B13" s="26"/>
      <c r="C13" s="15" t="s">
        <v>152</v>
      </c>
      <c r="D13" s="15" t="s">
        <v>143</v>
      </c>
      <c r="E13" s="22">
        <v>5</v>
      </c>
      <c r="F13" s="28" t="s">
        <v>144</v>
      </c>
      <c r="G13" s="15" t="s">
        <v>153</v>
      </c>
      <c r="H13" s="18">
        <v>4.75</v>
      </c>
      <c r="I13" s="18">
        <f t="shared" si="0"/>
        <v>0.25</v>
      </c>
      <c r="J13" s="55"/>
      <c r="K13" s="55"/>
    </row>
    <row r="14" ht="24" spans="1:11">
      <c r="A14" s="19"/>
      <c r="B14" s="27" t="s">
        <v>154</v>
      </c>
      <c r="C14" s="15" t="s">
        <v>155</v>
      </c>
      <c r="D14" s="15" t="s">
        <v>143</v>
      </c>
      <c r="E14" s="22">
        <v>5</v>
      </c>
      <c r="F14" s="28" t="s">
        <v>144</v>
      </c>
      <c r="G14" s="15" t="s">
        <v>156</v>
      </c>
      <c r="H14" s="18">
        <v>4.95</v>
      </c>
      <c r="I14" s="18">
        <f t="shared" si="0"/>
        <v>0.0499999999999998</v>
      </c>
      <c r="J14" s="55"/>
      <c r="K14" s="55"/>
    </row>
    <row r="15" ht="24" spans="1:11">
      <c r="A15" s="19"/>
      <c r="B15" s="26"/>
      <c r="C15" s="15" t="s">
        <v>157</v>
      </c>
      <c r="D15" s="15" t="s">
        <v>143</v>
      </c>
      <c r="E15" s="22">
        <v>5</v>
      </c>
      <c r="F15" s="28" t="s">
        <v>144</v>
      </c>
      <c r="G15" s="15" t="s">
        <v>158</v>
      </c>
      <c r="H15" s="18">
        <v>4.8</v>
      </c>
      <c r="I15" s="18">
        <f t="shared" si="0"/>
        <v>0.2</v>
      </c>
      <c r="J15" s="56"/>
      <c r="K15" s="56"/>
    </row>
    <row r="16" ht="13.5" spans="1:11">
      <c r="A16" s="29"/>
      <c r="B16" s="30" t="s">
        <v>35</v>
      </c>
      <c r="C16" s="31"/>
      <c r="D16" s="15"/>
      <c r="E16" s="22">
        <f>SUM(E4:E15)</f>
        <v>60</v>
      </c>
      <c r="F16" s="15"/>
      <c r="G16" s="32"/>
      <c r="H16" s="33">
        <f>SUM(H4:H15)</f>
        <v>58.15</v>
      </c>
      <c r="I16" s="33">
        <f>SUM(I4:I15)</f>
        <v>1.85</v>
      </c>
      <c r="J16" s="22"/>
      <c r="K16" s="57"/>
    </row>
    <row r="17" ht="36" spans="1:11">
      <c r="A17" s="34" t="s">
        <v>36</v>
      </c>
      <c r="B17" s="35" t="s">
        <v>159</v>
      </c>
      <c r="C17" s="15" t="s">
        <v>15</v>
      </c>
      <c r="D17" s="23" t="s">
        <v>16</v>
      </c>
      <c r="E17" s="22">
        <v>1</v>
      </c>
      <c r="F17" s="15" t="s">
        <v>160</v>
      </c>
      <c r="G17" s="15" t="s">
        <v>161</v>
      </c>
      <c r="H17" s="18">
        <v>1</v>
      </c>
      <c r="I17" s="18">
        <v>0</v>
      </c>
      <c r="J17" s="22"/>
      <c r="K17" s="50"/>
    </row>
    <row r="18" ht="36" spans="1:11">
      <c r="A18" s="19"/>
      <c r="B18" s="36"/>
      <c r="C18" s="15" t="s">
        <v>19</v>
      </c>
      <c r="D18" s="23" t="s">
        <v>20</v>
      </c>
      <c r="E18" s="22">
        <v>1</v>
      </c>
      <c r="F18" s="15" t="s">
        <v>162</v>
      </c>
      <c r="G18" s="15" t="s">
        <v>163</v>
      </c>
      <c r="H18" s="18">
        <v>1</v>
      </c>
      <c r="I18" s="18">
        <v>0</v>
      </c>
      <c r="J18" s="22"/>
      <c r="K18" s="58"/>
    </row>
    <row r="19" ht="13.5" spans="1:11">
      <c r="A19" s="19"/>
      <c r="B19" s="27" t="s">
        <v>37</v>
      </c>
      <c r="C19" s="15" t="s">
        <v>38</v>
      </c>
      <c r="D19" s="15" t="s">
        <v>39</v>
      </c>
      <c r="E19" s="22">
        <v>6</v>
      </c>
      <c r="F19" s="15" t="s">
        <v>164</v>
      </c>
      <c r="G19" s="32" t="s">
        <v>165</v>
      </c>
      <c r="H19" s="18">
        <v>6</v>
      </c>
      <c r="I19" s="18">
        <v>0</v>
      </c>
      <c r="J19" s="54" t="s">
        <v>166</v>
      </c>
      <c r="K19" s="48">
        <v>1.1</v>
      </c>
    </row>
    <row r="20" ht="36" spans="1:11">
      <c r="A20" s="19"/>
      <c r="B20" s="20"/>
      <c r="C20" s="15" t="s">
        <v>43</v>
      </c>
      <c r="D20" s="15" t="s">
        <v>44</v>
      </c>
      <c r="E20" s="22">
        <v>7</v>
      </c>
      <c r="F20" s="15" t="s">
        <v>45</v>
      </c>
      <c r="G20" s="15" t="s">
        <v>167</v>
      </c>
      <c r="H20" s="18">
        <v>7</v>
      </c>
      <c r="I20" s="18">
        <v>0</v>
      </c>
      <c r="J20" s="52" t="s">
        <v>168</v>
      </c>
      <c r="K20" s="48">
        <v>2.2</v>
      </c>
    </row>
    <row r="21" ht="36" spans="1:11">
      <c r="A21" s="19"/>
      <c r="B21" s="26"/>
      <c r="C21" s="15" t="s">
        <v>48</v>
      </c>
      <c r="D21" s="15" t="s">
        <v>49</v>
      </c>
      <c r="E21" s="22">
        <v>7</v>
      </c>
      <c r="F21" s="15" t="s">
        <v>169</v>
      </c>
      <c r="G21" s="15" t="s">
        <v>170</v>
      </c>
      <c r="H21" s="18">
        <v>5</v>
      </c>
      <c r="I21" s="18">
        <v>2</v>
      </c>
      <c r="J21" s="56" t="s">
        <v>171</v>
      </c>
      <c r="K21" s="48"/>
    </row>
    <row r="22" ht="72" spans="1:11">
      <c r="A22" s="19"/>
      <c r="B22" s="27" t="s">
        <v>172</v>
      </c>
      <c r="C22" s="15" t="s">
        <v>173</v>
      </c>
      <c r="D22" s="15" t="s">
        <v>174</v>
      </c>
      <c r="E22" s="22">
        <v>4</v>
      </c>
      <c r="F22" s="15" t="s">
        <v>175</v>
      </c>
      <c r="G22" s="17" t="s">
        <v>176</v>
      </c>
      <c r="H22" s="18">
        <v>3.5</v>
      </c>
      <c r="I22" s="18">
        <v>0.5</v>
      </c>
      <c r="J22" s="59" t="s">
        <v>177</v>
      </c>
      <c r="K22" s="57">
        <v>2.3</v>
      </c>
    </row>
    <row r="23" ht="13.5" spans="1:11">
      <c r="A23" s="19"/>
      <c r="B23" s="20"/>
      <c r="C23" s="15" t="s">
        <v>54</v>
      </c>
      <c r="D23" s="15" t="s">
        <v>55</v>
      </c>
      <c r="E23" s="22">
        <v>4</v>
      </c>
      <c r="F23" s="15" t="s">
        <v>66</v>
      </c>
      <c r="G23" s="15" t="s">
        <v>178</v>
      </c>
      <c r="H23" s="18">
        <v>4</v>
      </c>
      <c r="I23" s="18">
        <v>0</v>
      </c>
      <c r="J23" s="22" t="s">
        <v>179</v>
      </c>
      <c r="K23" s="57"/>
    </row>
    <row r="24" ht="36" spans="1:11">
      <c r="A24" s="19"/>
      <c r="B24" s="20"/>
      <c r="C24" s="15" t="s">
        <v>59</v>
      </c>
      <c r="D24" s="15" t="s">
        <v>60</v>
      </c>
      <c r="E24" s="22">
        <v>4</v>
      </c>
      <c r="F24" s="15" t="s">
        <v>180</v>
      </c>
      <c r="G24" s="15" t="s">
        <v>181</v>
      </c>
      <c r="H24" s="18">
        <v>4</v>
      </c>
      <c r="I24" s="18">
        <v>0</v>
      </c>
      <c r="J24" s="22" t="s">
        <v>182</v>
      </c>
      <c r="K24" s="57"/>
    </row>
    <row r="25" ht="24" spans="1:11">
      <c r="A25" s="19"/>
      <c r="B25" s="20"/>
      <c r="C25" s="15" t="s">
        <v>64</v>
      </c>
      <c r="D25" s="15" t="s">
        <v>183</v>
      </c>
      <c r="E25" s="22">
        <v>3</v>
      </c>
      <c r="F25" s="15" t="s">
        <v>184</v>
      </c>
      <c r="G25" s="15" t="s">
        <v>185</v>
      </c>
      <c r="H25" s="18">
        <v>2</v>
      </c>
      <c r="I25" s="18">
        <v>1</v>
      </c>
      <c r="J25" s="22"/>
      <c r="K25" s="57">
        <v>2.4</v>
      </c>
    </row>
    <row r="26" s="2" customFormat="1" ht="84" spans="1:14">
      <c r="A26" s="19"/>
      <c r="B26" s="26"/>
      <c r="C26" s="15" t="s">
        <v>68</v>
      </c>
      <c r="D26" s="15" t="s">
        <v>69</v>
      </c>
      <c r="E26" s="22">
        <v>3</v>
      </c>
      <c r="F26" s="15" t="s">
        <v>184</v>
      </c>
      <c r="G26" s="15" t="s">
        <v>186</v>
      </c>
      <c r="H26" s="18">
        <v>3</v>
      </c>
      <c r="I26" s="18">
        <v>0</v>
      </c>
      <c r="J26" s="22" t="s">
        <v>187</v>
      </c>
      <c r="K26" s="57">
        <v>2.5</v>
      </c>
      <c r="M26" s="60"/>
      <c r="N26" s="60"/>
    </row>
    <row r="27" ht="13.5" spans="1:11">
      <c r="A27" s="29"/>
      <c r="B27" s="30" t="s">
        <v>35</v>
      </c>
      <c r="C27" s="31"/>
      <c r="D27" s="37"/>
      <c r="E27" s="22">
        <f>SUM(E17:E26)</f>
        <v>40</v>
      </c>
      <c r="F27" s="37"/>
      <c r="G27" s="32"/>
      <c r="H27" s="33">
        <f>SUM(H17:H26)</f>
        <v>36.5</v>
      </c>
      <c r="I27" s="33">
        <f>SUM(I17:I26)</f>
        <v>3.5</v>
      </c>
      <c r="J27" s="22"/>
      <c r="K27" s="57"/>
    </row>
    <row r="28" spans="1:11">
      <c r="A28" s="38" t="s">
        <v>119</v>
      </c>
      <c r="B28" s="39"/>
      <c r="C28" s="40"/>
      <c r="D28" s="41"/>
      <c r="E28" s="42">
        <f>E16+E27</f>
        <v>100</v>
      </c>
      <c r="F28" s="41"/>
      <c r="G28" s="43"/>
      <c r="H28" s="44">
        <f>H16+H27</f>
        <v>94.65</v>
      </c>
      <c r="I28" s="44">
        <f>I16+I27</f>
        <v>5.35</v>
      </c>
      <c r="J28" s="42"/>
      <c r="K28" s="57"/>
    </row>
    <row r="29" spans="11:11">
      <c r="K29" s="4"/>
    </row>
    <row r="30" spans="7:11">
      <c r="G30" s="45"/>
      <c r="K30" s="4"/>
    </row>
    <row r="31" spans="7:11">
      <c r="G31" s="45"/>
      <c r="K31" s="4"/>
    </row>
    <row r="32" spans="7:11">
      <c r="G32" s="45"/>
      <c r="K32" s="4"/>
    </row>
    <row r="33" spans="7:11">
      <c r="G33" s="45"/>
      <c r="K33" s="4"/>
    </row>
    <row r="34" spans="11:11">
      <c r="K34" s="4"/>
    </row>
    <row r="35" spans="11:11">
      <c r="K35" s="4"/>
    </row>
    <row r="36" spans="11:11">
      <c r="K36" s="4"/>
    </row>
    <row r="37" spans="11:11">
      <c r="K37" s="4"/>
    </row>
    <row r="38" spans="11:11">
      <c r="K38" s="4"/>
    </row>
    <row r="39" spans="11:11">
      <c r="K39" s="4"/>
    </row>
    <row r="40" spans="11:11">
      <c r="K40" s="61"/>
    </row>
    <row r="41" spans="2:11">
      <c r="B41" s="3"/>
      <c r="C41" s="3"/>
      <c r="E41" s="3"/>
      <c r="G41" s="3"/>
      <c r="H41" s="46"/>
      <c r="I41" s="46"/>
      <c r="J41" s="3"/>
      <c r="K41" s="61"/>
    </row>
    <row r="42" spans="2:11">
      <c r="B42" s="3"/>
      <c r="C42" s="3"/>
      <c r="E42" s="3"/>
      <c r="G42" s="3"/>
      <c r="H42" s="46"/>
      <c r="I42" s="46"/>
      <c r="J42" s="3"/>
      <c r="K42" s="61"/>
    </row>
    <row r="43" spans="2:11">
      <c r="B43" s="3"/>
      <c r="C43" s="3"/>
      <c r="E43" s="3"/>
      <c r="G43" s="3"/>
      <c r="H43" s="46"/>
      <c r="I43" s="46"/>
      <c r="J43" s="3"/>
      <c r="K43" s="61"/>
    </row>
    <row r="44" spans="2:11">
      <c r="B44" s="3"/>
      <c r="C44" s="3"/>
      <c r="E44" s="3"/>
      <c r="G44" s="3"/>
      <c r="H44" s="46"/>
      <c r="I44" s="46"/>
      <c r="J44" s="3"/>
      <c r="K44" s="61"/>
    </row>
    <row r="45" spans="2:11">
      <c r="B45" s="3"/>
      <c r="C45" s="3"/>
      <c r="E45" s="3"/>
      <c r="G45" s="3"/>
      <c r="H45" s="46"/>
      <c r="I45" s="46"/>
      <c r="J45" s="3"/>
      <c r="K45" s="61"/>
    </row>
    <row r="46" spans="2:11">
      <c r="B46" s="3"/>
      <c r="C46" s="3"/>
      <c r="E46" s="3"/>
      <c r="G46" s="3"/>
      <c r="H46" s="46"/>
      <c r="I46" s="46"/>
      <c r="J46" s="3"/>
      <c r="K46" s="61"/>
    </row>
    <row r="47" spans="2:11">
      <c r="B47" s="3"/>
      <c r="C47" s="3"/>
      <c r="E47" s="3"/>
      <c r="G47" s="3"/>
      <c r="H47" s="46"/>
      <c r="I47" s="46"/>
      <c r="J47" s="3"/>
      <c r="K47" s="61"/>
    </row>
    <row r="48" spans="2:11">
      <c r="B48" s="3"/>
      <c r="C48" s="3"/>
      <c r="E48" s="3"/>
      <c r="G48" s="3"/>
      <c r="H48" s="46"/>
      <c r="I48" s="46"/>
      <c r="J48" s="3"/>
      <c r="K48" s="61"/>
    </row>
    <row r="49" spans="2:11">
      <c r="B49" s="3"/>
      <c r="C49" s="3"/>
      <c r="E49" s="3"/>
      <c r="G49" s="3"/>
      <c r="H49" s="46"/>
      <c r="I49" s="46"/>
      <c r="J49" s="3"/>
      <c r="K49" s="61"/>
    </row>
    <row r="50" spans="2:11">
      <c r="B50" s="3"/>
      <c r="C50" s="3"/>
      <c r="E50" s="3"/>
      <c r="G50" s="3"/>
      <c r="H50" s="46"/>
      <c r="I50" s="46"/>
      <c r="J50" s="3"/>
      <c r="K50" s="61"/>
    </row>
    <row r="51" spans="2:11">
      <c r="B51" s="3"/>
      <c r="C51" s="3"/>
      <c r="E51" s="3"/>
      <c r="G51" s="3"/>
      <c r="H51" s="46"/>
      <c r="I51" s="46"/>
      <c r="J51" s="3"/>
      <c r="K51" s="61"/>
    </row>
    <row r="52" spans="2:11">
      <c r="B52" s="3"/>
      <c r="C52" s="3"/>
      <c r="E52" s="3"/>
      <c r="G52" s="3"/>
      <c r="H52" s="46"/>
      <c r="I52" s="46"/>
      <c r="J52" s="3"/>
      <c r="K52" s="61"/>
    </row>
    <row r="53" spans="2:11">
      <c r="B53" s="3"/>
      <c r="C53" s="3"/>
      <c r="E53" s="3"/>
      <c r="G53" s="3"/>
      <c r="H53" s="46"/>
      <c r="I53" s="46"/>
      <c r="J53" s="3"/>
      <c r="K53" s="61"/>
    </row>
    <row r="54" spans="2:11">
      <c r="B54" s="3"/>
      <c r="C54" s="3"/>
      <c r="E54" s="3"/>
      <c r="G54" s="3"/>
      <c r="H54" s="46"/>
      <c r="I54" s="46"/>
      <c r="J54" s="3"/>
      <c r="K54" s="61"/>
    </row>
    <row r="55" spans="2:11">
      <c r="B55" s="3"/>
      <c r="C55" s="3"/>
      <c r="E55" s="3"/>
      <c r="G55" s="3"/>
      <c r="H55" s="46"/>
      <c r="I55" s="46"/>
      <c r="J55" s="3"/>
      <c r="K55" s="61"/>
    </row>
    <row r="56" spans="2:11">
      <c r="B56" s="3"/>
      <c r="C56" s="3"/>
      <c r="E56" s="3"/>
      <c r="G56" s="3"/>
      <c r="H56" s="46"/>
      <c r="I56" s="46"/>
      <c r="J56" s="3"/>
      <c r="K56" s="61"/>
    </row>
    <row r="57" spans="2:11">
      <c r="B57" s="3"/>
      <c r="C57" s="3"/>
      <c r="E57" s="3"/>
      <c r="G57" s="3"/>
      <c r="H57" s="46"/>
      <c r="I57" s="46"/>
      <c r="J57" s="3"/>
      <c r="K57" s="61"/>
    </row>
    <row r="58" spans="2:11">
      <c r="B58" s="3"/>
      <c r="C58" s="3"/>
      <c r="E58" s="3"/>
      <c r="G58" s="3"/>
      <c r="H58" s="46"/>
      <c r="I58" s="46"/>
      <c r="J58" s="3"/>
      <c r="K58" s="61"/>
    </row>
    <row r="59" spans="2:11">
      <c r="B59" s="3"/>
      <c r="C59" s="3"/>
      <c r="E59" s="3"/>
      <c r="G59" s="3"/>
      <c r="H59" s="46"/>
      <c r="I59" s="46"/>
      <c r="J59" s="3"/>
      <c r="K59" s="61"/>
    </row>
    <row r="60" spans="2:11">
      <c r="B60" s="3"/>
      <c r="C60" s="3"/>
      <c r="E60" s="3"/>
      <c r="G60" s="3"/>
      <c r="H60" s="46"/>
      <c r="I60" s="46"/>
      <c r="J60" s="3"/>
      <c r="K60" s="61"/>
    </row>
    <row r="61" spans="2:11">
      <c r="B61" s="3"/>
      <c r="C61" s="3"/>
      <c r="E61" s="3"/>
      <c r="G61" s="3"/>
      <c r="H61" s="46"/>
      <c r="I61" s="46"/>
      <c r="J61" s="3"/>
      <c r="K61" s="61"/>
    </row>
    <row r="62" spans="2:11">
      <c r="B62" s="3"/>
      <c r="C62" s="3"/>
      <c r="E62" s="3"/>
      <c r="G62" s="3"/>
      <c r="H62" s="46"/>
      <c r="I62" s="46"/>
      <c r="J62" s="3"/>
      <c r="K62" s="61"/>
    </row>
    <row r="63" spans="2:11">
      <c r="B63" s="3"/>
      <c r="C63" s="3"/>
      <c r="E63" s="3"/>
      <c r="G63" s="3"/>
      <c r="H63" s="46"/>
      <c r="I63" s="46"/>
      <c r="J63" s="3"/>
      <c r="K63" s="61"/>
    </row>
    <row r="64" spans="2:11">
      <c r="B64" s="3"/>
      <c r="C64" s="3"/>
      <c r="E64" s="3"/>
      <c r="G64" s="3"/>
      <c r="H64" s="46"/>
      <c r="I64" s="46"/>
      <c r="J64" s="3"/>
      <c r="K64" s="61"/>
    </row>
    <row r="65" spans="2:11">
      <c r="B65" s="3"/>
      <c r="C65" s="3"/>
      <c r="E65" s="3"/>
      <c r="G65" s="3"/>
      <c r="H65" s="46"/>
      <c r="I65" s="46"/>
      <c r="J65" s="3"/>
      <c r="K65" s="61"/>
    </row>
    <row r="66" spans="2:11">
      <c r="B66" s="3"/>
      <c r="C66" s="3"/>
      <c r="E66" s="3"/>
      <c r="G66" s="3"/>
      <c r="H66" s="46"/>
      <c r="I66" s="46"/>
      <c r="J66" s="3"/>
      <c r="K66" s="61"/>
    </row>
    <row r="67" spans="2:11">
      <c r="B67" s="3"/>
      <c r="C67" s="3"/>
      <c r="E67" s="3"/>
      <c r="G67" s="3"/>
      <c r="H67" s="46"/>
      <c r="I67" s="46"/>
      <c r="J67" s="3"/>
      <c r="K67" s="61"/>
    </row>
    <row r="68" spans="2:11">
      <c r="B68" s="3"/>
      <c r="C68" s="3"/>
      <c r="E68" s="3"/>
      <c r="G68" s="3"/>
      <c r="H68" s="46"/>
      <c r="I68" s="46"/>
      <c r="J68" s="3"/>
      <c r="K68" s="61"/>
    </row>
    <row r="69" spans="2:11">
      <c r="B69" s="3"/>
      <c r="C69" s="3"/>
      <c r="E69" s="3"/>
      <c r="G69" s="3"/>
      <c r="H69" s="46"/>
      <c r="I69" s="46"/>
      <c r="J69" s="3"/>
      <c r="K69" s="61"/>
    </row>
    <row r="70" spans="2:11">
      <c r="B70" s="3"/>
      <c r="C70" s="3"/>
      <c r="E70" s="3"/>
      <c r="G70" s="3"/>
      <c r="H70" s="46"/>
      <c r="I70" s="46"/>
      <c r="J70" s="3"/>
      <c r="K70" s="61"/>
    </row>
    <row r="71" spans="2:11">
      <c r="B71" s="3"/>
      <c r="C71" s="3"/>
      <c r="E71" s="3"/>
      <c r="G71" s="3"/>
      <c r="H71" s="46"/>
      <c r="I71" s="46"/>
      <c r="J71" s="3"/>
      <c r="K71" s="61"/>
    </row>
    <row r="72" spans="2:11">
      <c r="B72" s="3"/>
      <c r="C72" s="3"/>
      <c r="E72" s="3"/>
      <c r="G72" s="3"/>
      <c r="H72" s="46"/>
      <c r="I72" s="46"/>
      <c r="J72" s="3"/>
      <c r="K72" s="61"/>
    </row>
    <row r="73" spans="2:11">
      <c r="B73" s="3"/>
      <c r="C73" s="3"/>
      <c r="E73" s="3"/>
      <c r="G73" s="3"/>
      <c r="H73" s="46"/>
      <c r="I73" s="46"/>
      <c r="J73" s="3"/>
      <c r="K73" s="61"/>
    </row>
    <row r="74" spans="2:11">
      <c r="B74" s="3"/>
      <c r="C74" s="3"/>
      <c r="E74" s="3"/>
      <c r="G74" s="3"/>
      <c r="H74" s="46"/>
      <c r="I74" s="46"/>
      <c r="J74" s="3"/>
      <c r="K74" s="61"/>
    </row>
    <row r="75" spans="2:11">
      <c r="B75" s="3"/>
      <c r="C75" s="3"/>
      <c r="E75" s="3"/>
      <c r="G75" s="3"/>
      <c r="H75" s="46"/>
      <c r="I75" s="46"/>
      <c r="J75" s="3"/>
      <c r="K75" s="61"/>
    </row>
    <row r="76" spans="2:11">
      <c r="B76" s="3"/>
      <c r="C76" s="3"/>
      <c r="E76" s="3"/>
      <c r="G76" s="3"/>
      <c r="H76" s="46"/>
      <c r="I76" s="46"/>
      <c r="J76" s="3"/>
      <c r="K76" s="61"/>
    </row>
    <row r="77" spans="2:11">
      <c r="B77" s="3"/>
      <c r="C77" s="3"/>
      <c r="E77" s="3"/>
      <c r="G77" s="3"/>
      <c r="H77" s="46"/>
      <c r="I77" s="46"/>
      <c r="J77" s="3"/>
      <c r="K77" s="61"/>
    </row>
    <row r="78" spans="2:11">
      <c r="B78" s="3"/>
      <c r="C78" s="3"/>
      <c r="E78" s="3"/>
      <c r="G78" s="3"/>
      <c r="H78" s="46"/>
      <c r="I78" s="46"/>
      <c r="J78" s="3"/>
      <c r="K78" s="61"/>
    </row>
    <row r="79" spans="2:11">
      <c r="B79" s="3"/>
      <c r="C79" s="3"/>
      <c r="E79" s="3"/>
      <c r="G79" s="3"/>
      <c r="H79" s="46"/>
      <c r="I79" s="46"/>
      <c r="J79" s="3"/>
      <c r="K79" s="61"/>
    </row>
    <row r="80" spans="2:11">
      <c r="B80" s="3"/>
      <c r="C80" s="3"/>
      <c r="E80" s="3"/>
      <c r="G80" s="3"/>
      <c r="H80" s="46"/>
      <c r="I80" s="46"/>
      <c r="J80" s="3"/>
      <c r="K80" s="61"/>
    </row>
    <row r="81" spans="2:11">
      <c r="B81" s="3"/>
      <c r="C81" s="3"/>
      <c r="E81" s="3"/>
      <c r="G81" s="3"/>
      <c r="H81" s="46"/>
      <c r="I81" s="46"/>
      <c r="J81" s="3"/>
      <c r="K81" s="61"/>
    </row>
    <row r="82" spans="2:11">
      <c r="B82" s="3"/>
      <c r="C82" s="3"/>
      <c r="E82" s="3"/>
      <c r="G82" s="3"/>
      <c r="H82" s="46"/>
      <c r="I82" s="46"/>
      <c r="J82" s="3"/>
      <c r="K82" s="61"/>
    </row>
    <row r="83" spans="2:11">
      <c r="B83" s="3"/>
      <c r="C83" s="3"/>
      <c r="E83" s="3"/>
      <c r="G83" s="3"/>
      <c r="H83" s="46"/>
      <c r="I83" s="46"/>
      <c r="J83" s="3"/>
      <c r="K83" s="61"/>
    </row>
    <row r="84" spans="2:11">
      <c r="B84" s="3"/>
      <c r="C84" s="3"/>
      <c r="E84" s="3"/>
      <c r="G84" s="3"/>
      <c r="H84" s="46"/>
      <c r="I84" s="46"/>
      <c r="J84" s="3"/>
      <c r="K84" s="61"/>
    </row>
    <row r="85" spans="2:11">
      <c r="B85" s="3"/>
      <c r="C85" s="3"/>
      <c r="E85" s="3"/>
      <c r="G85" s="3"/>
      <c r="H85" s="46"/>
      <c r="I85" s="46"/>
      <c r="J85" s="3"/>
      <c r="K85" s="61"/>
    </row>
    <row r="86" spans="2:11">
      <c r="B86" s="3"/>
      <c r="C86" s="3"/>
      <c r="E86" s="3"/>
      <c r="G86" s="3"/>
      <c r="H86" s="46"/>
      <c r="I86" s="46"/>
      <c r="J86" s="3"/>
      <c r="K86" s="61"/>
    </row>
    <row r="87" spans="2:11">
      <c r="B87" s="3"/>
      <c r="C87" s="3"/>
      <c r="E87" s="3"/>
      <c r="G87" s="3"/>
      <c r="H87" s="46"/>
      <c r="I87" s="46"/>
      <c r="J87" s="3"/>
      <c r="K87" s="61"/>
    </row>
    <row r="88" spans="2:11">
      <c r="B88" s="3"/>
      <c r="C88" s="3"/>
      <c r="E88" s="3"/>
      <c r="G88" s="3"/>
      <c r="H88" s="46"/>
      <c r="I88" s="46"/>
      <c r="J88" s="3"/>
      <c r="K88" s="61"/>
    </row>
    <row r="89" spans="2:11">
      <c r="B89" s="3"/>
      <c r="C89" s="3"/>
      <c r="E89" s="3"/>
      <c r="G89" s="3"/>
      <c r="H89" s="46"/>
      <c r="I89" s="46"/>
      <c r="J89" s="3"/>
      <c r="K89" s="61"/>
    </row>
    <row r="90" spans="2:11">
      <c r="B90" s="3"/>
      <c r="C90" s="3"/>
      <c r="E90" s="3"/>
      <c r="G90" s="3"/>
      <c r="H90" s="46"/>
      <c r="I90" s="46"/>
      <c r="J90" s="3"/>
      <c r="K90" s="61"/>
    </row>
    <row r="91" spans="2:11">
      <c r="B91" s="3"/>
      <c r="C91" s="3"/>
      <c r="E91" s="3"/>
      <c r="G91" s="3"/>
      <c r="H91" s="46"/>
      <c r="I91" s="46"/>
      <c r="J91" s="3"/>
      <c r="K91" s="61"/>
    </row>
    <row r="92" spans="2:11">
      <c r="B92" s="3"/>
      <c r="C92" s="3"/>
      <c r="E92" s="3"/>
      <c r="G92" s="3"/>
      <c r="H92" s="46"/>
      <c r="I92" s="46"/>
      <c r="J92" s="3"/>
      <c r="K92" s="61"/>
    </row>
    <row r="93" spans="2:11">
      <c r="B93" s="3"/>
      <c r="C93" s="3"/>
      <c r="E93" s="3"/>
      <c r="G93" s="3"/>
      <c r="H93" s="46"/>
      <c r="I93" s="46"/>
      <c r="J93" s="3"/>
      <c r="K93" s="61"/>
    </row>
    <row r="94" spans="2:11">
      <c r="B94" s="3"/>
      <c r="C94" s="3"/>
      <c r="E94" s="3"/>
      <c r="G94" s="3"/>
      <c r="H94" s="46"/>
      <c r="I94" s="46"/>
      <c r="J94" s="3"/>
      <c r="K94" s="61"/>
    </row>
    <row r="95" spans="2:11">
      <c r="B95" s="3"/>
      <c r="C95" s="3"/>
      <c r="E95" s="3"/>
      <c r="G95" s="3"/>
      <c r="H95" s="46"/>
      <c r="I95" s="46"/>
      <c r="J95" s="3"/>
      <c r="K95" s="61"/>
    </row>
    <row r="96" spans="2:11">
      <c r="B96" s="3"/>
      <c r="C96" s="3"/>
      <c r="E96" s="3"/>
      <c r="G96" s="3"/>
      <c r="H96" s="46"/>
      <c r="I96" s="46"/>
      <c r="J96" s="3"/>
      <c r="K96" s="61"/>
    </row>
    <row r="97" spans="2:11">
      <c r="B97" s="3"/>
      <c r="C97" s="3"/>
      <c r="E97" s="3"/>
      <c r="G97" s="3"/>
      <c r="H97" s="46"/>
      <c r="I97" s="46"/>
      <c r="J97" s="3"/>
      <c r="K97" s="61"/>
    </row>
    <row r="98" spans="2:11">
      <c r="B98" s="3"/>
      <c r="C98" s="3"/>
      <c r="E98" s="3"/>
      <c r="G98" s="3"/>
      <c r="H98" s="46"/>
      <c r="I98" s="46"/>
      <c r="J98" s="3"/>
      <c r="K98" s="61"/>
    </row>
    <row r="99" spans="2:11">
      <c r="B99" s="3"/>
      <c r="C99" s="3"/>
      <c r="E99" s="3"/>
      <c r="G99" s="3"/>
      <c r="H99" s="46"/>
      <c r="I99" s="46"/>
      <c r="J99" s="3"/>
      <c r="K99" s="61"/>
    </row>
    <row r="100" spans="2:11">
      <c r="B100" s="3"/>
      <c r="C100" s="3"/>
      <c r="E100" s="3"/>
      <c r="G100" s="3"/>
      <c r="H100" s="46"/>
      <c r="I100" s="46"/>
      <c r="J100" s="3"/>
      <c r="K100" s="61"/>
    </row>
    <row r="101" spans="2:11">
      <c r="B101" s="3"/>
      <c r="C101" s="3"/>
      <c r="E101" s="3"/>
      <c r="G101" s="3"/>
      <c r="H101" s="46"/>
      <c r="I101" s="46"/>
      <c r="J101" s="3"/>
      <c r="K101" s="61"/>
    </row>
    <row r="102" spans="2:11">
      <c r="B102" s="3"/>
      <c r="C102" s="3"/>
      <c r="E102" s="3"/>
      <c r="G102" s="3"/>
      <c r="H102" s="46"/>
      <c r="I102" s="46"/>
      <c r="J102" s="3"/>
      <c r="K102" s="61"/>
    </row>
    <row r="103" spans="2:11">
      <c r="B103" s="3"/>
      <c r="C103" s="3"/>
      <c r="E103" s="3"/>
      <c r="G103" s="3"/>
      <c r="H103" s="46"/>
      <c r="I103" s="46"/>
      <c r="J103" s="3"/>
      <c r="K103" s="61"/>
    </row>
    <row r="104" spans="2:11">
      <c r="B104" s="3"/>
      <c r="C104" s="3"/>
      <c r="E104" s="3"/>
      <c r="G104" s="3"/>
      <c r="H104" s="46"/>
      <c r="I104" s="46"/>
      <c r="J104" s="3"/>
      <c r="K104" s="61"/>
    </row>
    <row r="105" spans="2:11">
      <c r="B105" s="3"/>
      <c r="C105" s="3"/>
      <c r="E105" s="3"/>
      <c r="G105" s="3"/>
      <c r="H105" s="46"/>
      <c r="I105" s="46"/>
      <c r="J105" s="3"/>
      <c r="K105" s="61"/>
    </row>
    <row r="106" spans="2:11">
      <c r="B106" s="3"/>
      <c r="C106" s="3"/>
      <c r="E106" s="3"/>
      <c r="G106" s="3"/>
      <c r="H106" s="46"/>
      <c r="I106" s="46"/>
      <c r="J106" s="3"/>
      <c r="K106" s="61"/>
    </row>
    <row r="107" spans="2:11">
      <c r="B107" s="3"/>
      <c r="C107" s="3"/>
      <c r="E107" s="3"/>
      <c r="G107" s="3"/>
      <c r="H107" s="46"/>
      <c r="I107" s="46"/>
      <c r="J107" s="3"/>
      <c r="K107" s="61"/>
    </row>
    <row r="108" spans="2:11">
      <c r="B108" s="3"/>
      <c r="C108" s="3"/>
      <c r="E108" s="3"/>
      <c r="G108" s="3"/>
      <c r="H108" s="46"/>
      <c r="I108" s="46"/>
      <c r="J108" s="3"/>
      <c r="K108" s="61"/>
    </row>
    <row r="109" spans="2:11">
      <c r="B109" s="3"/>
      <c r="C109" s="3"/>
      <c r="E109" s="3"/>
      <c r="G109" s="3"/>
      <c r="H109" s="46"/>
      <c r="I109" s="46"/>
      <c r="J109" s="3"/>
      <c r="K109" s="61"/>
    </row>
    <row r="110" spans="2:11">
      <c r="B110" s="3"/>
      <c r="C110" s="3"/>
      <c r="E110" s="3"/>
      <c r="G110" s="3"/>
      <c r="H110" s="46"/>
      <c r="I110" s="46"/>
      <c r="J110" s="3"/>
      <c r="K110" s="61"/>
    </row>
    <row r="111" spans="2:11">
      <c r="B111" s="3"/>
      <c r="C111" s="3"/>
      <c r="E111" s="3"/>
      <c r="G111" s="3"/>
      <c r="H111" s="46"/>
      <c r="I111" s="46"/>
      <c r="J111" s="3"/>
      <c r="K111" s="61"/>
    </row>
    <row r="112" spans="2:11">
      <c r="B112" s="3"/>
      <c r="C112" s="3"/>
      <c r="E112" s="3"/>
      <c r="G112" s="3"/>
      <c r="H112" s="46"/>
      <c r="I112" s="46"/>
      <c r="J112" s="3"/>
      <c r="K112" s="61"/>
    </row>
    <row r="113" spans="2:11">
      <c r="B113" s="3"/>
      <c r="C113" s="3"/>
      <c r="E113" s="3"/>
      <c r="G113" s="3"/>
      <c r="H113" s="46"/>
      <c r="I113" s="46"/>
      <c r="J113" s="3"/>
      <c r="K113" s="61"/>
    </row>
    <row r="114" spans="2:11">
      <c r="B114" s="3"/>
      <c r="C114" s="3"/>
      <c r="E114" s="3"/>
      <c r="G114" s="3"/>
      <c r="H114" s="46"/>
      <c r="I114" s="46"/>
      <c r="J114" s="3"/>
      <c r="K114" s="61"/>
    </row>
    <row r="115" spans="2:11">
      <c r="B115" s="3"/>
      <c r="C115" s="3"/>
      <c r="E115" s="3"/>
      <c r="G115" s="3"/>
      <c r="H115" s="46"/>
      <c r="I115" s="46"/>
      <c r="J115" s="3"/>
      <c r="K115" s="61"/>
    </row>
    <row r="116" spans="2:11">
      <c r="B116" s="3"/>
      <c r="C116" s="3"/>
      <c r="E116" s="3"/>
      <c r="G116" s="3"/>
      <c r="H116" s="46"/>
      <c r="I116" s="46"/>
      <c r="J116" s="3"/>
      <c r="K116" s="61"/>
    </row>
    <row r="117" spans="2:11">
      <c r="B117" s="3"/>
      <c r="C117" s="3"/>
      <c r="E117" s="3"/>
      <c r="G117" s="3"/>
      <c r="H117" s="46"/>
      <c r="I117" s="46"/>
      <c r="J117" s="3"/>
      <c r="K117" s="61"/>
    </row>
    <row r="118" spans="2:11">
      <c r="B118" s="3"/>
      <c r="C118" s="3"/>
      <c r="E118" s="3"/>
      <c r="G118" s="3"/>
      <c r="H118" s="46"/>
      <c r="I118" s="46"/>
      <c r="J118" s="3"/>
      <c r="K118" s="61"/>
    </row>
    <row r="119" spans="2:11">
      <c r="B119" s="3"/>
      <c r="C119" s="3"/>
      <c r="E119" s="3"/>
      <c r="G119" s="3"/>
      <c r="H119" s="46"/>
      <c r="I119" s="46"/>
      <c r="J119" s="3"/>
      <c r="K119" s="61"/>
    </row>
    <row r="120" spans="2:11">
      <c r="B120" s="3"/>
      <c r="C120" s="3"/>
      <c r="E120" s="3"/>
      <c r="G120" s="3"/>
      <c r="H120" s="46"/>
      <c r="I120" s="46"/>
      <c r="J120" s="3"/>
      <c r="K120" s="61"/>
    </row>
    <row r="121" spans="2:11">
      <c r="B121" s="3"/>
      <c r="C121" s="3"/>
      <c r="E121" s="3"/>
      <c r="G121" s="3"/>
      <c r="H121" s="46"/>
      <c r="I121" s="46"/>
      <c r="J121" s="3"/>
      <c r="K121" s="61"/>
    </row>
    <row r="122" spans="2:11">
      <c r="B122" s="3"/>
      <c r="C122" s="3"/>
      <c r="E122" s="3"/>
      <c r="G122" s="3"/>
      <c r="H122" s="46"/>
      <c r="I122" s="46"/>
      <c r="J122" s="3"/>
      <c r="K122" s="61"/>
    </row>
    <row r="123" spans="2:11">
      <c r="B123" s="3"/>
      <c r="C123" s="3"/>
      <c r="E123" s="3"/>
      <c r="G123" s="3"/>
      <c r="H123" s="46"/>
      <c r="I123" s="46"/>
      <c r="J123" s="3"/>
      <c r="K123" s="61"/>
    </row>
    <row r="124" spans="2:11">
      <c r="B124" s="3"/>
      <c r="C124" s="3"/>
      <c r="E124" s="3"/>
      <c r="G124" s="3"/>
      <c r="H124" s="46"/>
      <c r="I124" s="46"/>
      <c r="J124" s="3"/>
      <c r="K124" s="61"/>
    </row>
    <row r="125" spans="2:11">
      <c r="B125" s="3"/>
      <c r="C125" s="3"/>
      <c r="E125" s="3"/>
      <c r="G125" s="3"/>
      <c r="H125" s="46"/>
      <c r="I125" s="46"/>
      <c r="J125" s="3"/>
      <c r="K125" s="61"/>
    </row>
    <row r="126" spans="2:11">
      <c r="B126" s="3"/>
      <c r="C126" s="3"/>
      <c r="E126" s="3"/>
      <c r="G126" s="3"/>
      <c r="H126" s="46"/>
      <c r="I126" s="46"/>
      <c r="J126" s="3"/>
      <c r="K126" s="61"/>
    </row>
    <row r="127" spans="2:11">
      <c r="B127" s="3"/>
      <c r="C127" s="3"/>
      <c r="E127" s="3"/>
      <c r="G127" s="3"/>
      <c r="H127" s="46"/>
      <c r="I127" s="46"/>
      <c r="J127" s="3"/>
      <c r="K127" s="61"/>
    </row>
    <row r="128" spans="2:11">
      <c r="B128" s="3"/>
      <c r="C128" s="3"/>
      <c r="E128" s="3"/>
      <c r="G128" s="3"/>
      <c r="H128" s="46"/>
      <c r="I128" s="46"/>
      <c r="J128" s="3"/>
      <c r="K128" s="62"/>
    </row>
  </sheetData>
  <autoFilter ref="A3:WVO28">
    <extLst/>
  </autoFilter>
  <mergeCells count="16">
    <mergeCell ref="A1:K1"/>
    <mergeCell ref="B16:C16"/>
    <mergeCell ref="B27:C27"/>
    <mergeCell ref="A28:C28"/>
    <mergeCell ref="A4:A16"/>
    <mergeCell ref="A17:A27"/>
    <mergeCell ref="B4:B8"/>
    <mergeCell ref="B9:B13"/>
    <mergeCell ref="B14:B15"/>
    <mergeCell ref="B17:B18"/>
    <mergeCell ref="B19:B21"/>
    <mergeCell ref="B22:B26"/>
    <mergeCell ref="J9:J15"/>
    <mergeCell ref="J17:J18"/>
    <mergeCell ref="K9:K15"/>
    <mergeCell ref="K17:K18"/>
  </mergeCells>
  <printOptions horizontalCentered="1"/>
  <pageMargins left="0.275590551181102" right="0.31496062992126" top="0.511811023622047" bottom="0.433070866141732" header="0.31496062992126" footer="0.31496062992126"/>
  <pageSetup paperSize="9" scale="6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附表1-扶贫资金评价表 </vt: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xb21cn</dc:creator>
  <cp:lastModifiedBy>万盛经开区_万盛经开区办公室_周蕾妤</cp:lastModifiedBy>
  <dcterms:created xsi:type="dcterms:W3CDTF">2020-05-13T06:55:00Z</dcterms:created>
  <cp:lastPrinted>2020-11-21T05:45:00Z</cp:lastPrinted>
  <dcterms:modified xsi:type="dcterms:W3CDTF">2021-01-28T09:02:23Z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