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390" tabRatio="906" firstSheet="3" activeTab="5"/>
  </bookViews>
  <sheets>
    <sheet name="1、财政拨款收支总表" sheetId="1" r:id="rId1"/>
    <sheet name="2 一般公共预算支出-上年数" sheetId="2" r:id="rId2"/>
    <sheet name="3 一般公共预算财政基本支出" sheetId="3" r:id="rId3"/>
    <sheet name="4 一般公用预算“三公”经费支出表-上年数" sheetId="4" r:id="rId4"/>
    <sheet name="5、政府性基金预算支出表" sheetId="5" r:id="rId5"/>
    <sheet name="6、部门收支总表" sheetId="6" r:id="rId6"/>
    <sheet name="7、部门收入总表" sheetId="7" r:id="rId7"/>
    <sheet name="8、部门支出总表" sheetId="8" r:id="rId8"/>
    <sheet name="9、政府采购明细表" sheetId="9" r:id="rId9"/>
    <sheet name="10、部门整体绩效目标表" sheetId="10" r:id="rId10"/>
    <sheet name="11 重点专项资金绩效" sheetId="11" r:id="rId11"/>
    <sheet name="12 一般性（民生）项目专项资金绩效" sheetId="12" r:id="rId12"/>
  </sheets>
  <externalReferences>
    <externalReference r:id="rId15"/>
    <externalReference r:id="rId16"/>
  </externalReferences>
  <definedNames>
    <definedName name="_Fill" hidden="1">#REF!</definedName>
    <definedName name="_xlfn.SUMIFS" hidden="1">#NAME?</definedName>
    <definedName name="_xlnm.Print_Area" localSheetId="0">'1、财政拨款收支总表'!$A$1:$H$34</definedName>
    <definedName name="_xlnm.Print_Area" localSheetId="1">'2 一般公共预算支出-上年数'!$A$1:$F$21</definedName>
    <definedName name="_xlnm.Print_Area" localSheetId="3">'4 一般公用预算“三公”经费支出表-上年数'!$A$1:$F$8</definedName>
    <definedName name="_xlnm.Print_Area" localSheetId="4">'5、政府性基金预算支出表'!$A$1:$E$8</definedName>
    <definedName name="_xlnm.Print_Area" localSheetId="5">'6、部门收支总表'!$A$1:$E$35</definedName>
    <definedName name="_xlnm.Print_Area" localSheetId="6">'7、部门收入总表'!$A$1:$L$21</definedName>
    <definedName name="_xlnm.Print_Area" localSheetId="7">'8、部门支出总表'!$A$1:$H$20</definedName>
    <definedName name="_xlnm.Print_Titles" localSheetId="1">'2 一般公共预算支出-上年数'!$1:$6</definedName>
    <definedName name="_xlnm.Print_Titles" localSheetId="2">'3 一般公共预算财政基本支出'!$1:$6</definedName>
    <definedName name="_xlnm.Print_Titles" localSheetId="4">'5、政府性基金预算支出表'!$2:$6</definedName>
    <definedName name="_xlnm.Print_Titles" localSheetId="6">'7、部门收入总表'!$1:$6</definedName>
    <definedName name="_xlnm.Print_Titles" localSheetId="7">'8、部门支出总表'!$1:$5</definedName>
    <definedName name="预算单位">#REF!</definedName>
    <definedName name="_xlnm._FilterDatabase" localSheetId="2" hidden="1">'3 一般公共预算财政基本支出'!$A$6:$I$33</definedName>
    <definedName name="_xlnm._FilterDatabase" localSheetId="6" hidden="1">'7、部门收入总表'!$A$6:$Q$21</definedName>
    <definedName name="_xlnm._FilterDatabase" localSheetId="7" hidden="1">'8、部门支出总表'!$A$5:$M$20</definedName>
  </definedNames>
  <calcPr fullCalcOnLoad="1"/>
</workbook>
</file>

<file path=xl/sharedStrings.xml><?xml version="1.0" encoding="utf-8"?>
<sst xmlns="http://schemas.openxmlformats.org/spreadsheetml/2006/main" count="559" uniqueCount="271">
  <si>
    <t>表1</t>
  </si>
  <si>
    <t>重庆市万盛经济技术开发区行政服务中心财政拨款收支总表</t>
  </si>
  <si>
    <t>单位：万元</t>
  </si>
  <si>
    <t>收入</t>
  </si>
  <si>
    <t>支出</t>
  </si>
  <si>
    <t>项目</t>
  </si>
  <si>
    <t>预算数</t>
  </si>
  <si>
    <t>合计</t>
  </si>
  <si>
    <t>一般公共预算
财政拨款</t>
  </si>
  <si>
    <t>政府性基金预算财政拨款</t>
  </si>
  <si>
    <t>国有资本经营预算财政拨款</t>
  </si>
  <si>
    <t>一、本年收入</t>
  </si>
  <si>
    <t>一、本年支出</t>
  </si>
  <si>
    <t>一般公共预算拨款</t>
  </si>
  <si>
    <t>201</t>
  </si>
  <si>
    <t>一般公共服务支出</t>
  </si>
  <si>
    <t>政府性基金预算拨款</t>
  </si>
  <si>
    <t>202</t>
  </si>
  <si>
    <t>外交支出</t>
  </si>
  <si>
    <t>国有资本经营预算拨款</t>
  </si>
  <si>
    <t>203</t>
  </si>
  <si>
    <t>国防支出</t>
  </si>
  <si>
    <t>204</t>
  </si>
  <si>
    <t>公共安全支出</t>
  </si>
  <si>
    <t>205</t>
  </si>
  <si>
    <t>教育支出</t>
  </si>
  <si>
    <t>206</t>
  </si>
  <si>
    <t>科学技术支出</t>
  </si>
  <si>
    <t>207</t>
  </si>
  <si>
    <t>文化旅游体育与传媒支出</t>
  </si>
  <si>
    <t>208</t>
  </si>
  <si>
    <t>社会保障和就业支出</t>
  </si>
  <si>
    <t>210</t>
  </si>
  <si>
    <t>卫生健康支出</t>
  </si>
  <si>
    <t>211</t>
  </si>
  <si>
    <t>节能环保支出</t>
  </si>
  <si>
    <t>212</t>
  </si>
  <si>
    <t>城乡社区支出</t>
  </si>
  <si>
    <t>213</t>
  </si>
  <si>
    <t>农林水支出</t>
  </si>
  <si>
    <t>214</t>
  </si>
  <si>
    <t>交通运输支出</t>
  </si>
  <si>
    <t>215</t>
  </si>
  <si>
    <t>资源勘探工业信息等支出</t>
  </si>
  <si>
    <t>216</t>
  </si>
  <si>
    <t>商业服务业等支出</t>
  </si>
  <si>
    <t>二、上年结转</t>
  </si>
  <si>
    <t>220</t>
  </si>
  <si>
    <t>自然资源海洋气象等支出</t>
  </si>
  <si>
    <t>221</t>
  </si>
  <si>
    <t>住房保障支出</t>
  </si>
  <si>
    <t>222</t>
  </si>
  <si>
    <t>粮油物资储备支出</t>
  </si>
  <si>
    <t>223</t>
  </si>
  <si>
    <t>国有资本经营预算支出</t>
  </si>
  <si>
    <t>224</t>
  </si>
  <si>
    <t>灾害防治及应急管理支出</t>
  </si>
  <si>
    <t>227</t>
  </si>
  <si>
    <t>预备费</t>
  </si>
  <si>
    <t>229</t>
  </si>
  <si>
    <t>其他支出</t>
  </si>
  <si>
    <t>231</t>
  </si>
  <si>
    <t>债务还本支出</t>
  </si>
  <si>
    <t>232</t>
  </si>
  <si>
    <t>债务付息支出</t>
  </si>
  <si>
    <t>233</t>
  </si>
  <si>
    <t>债务发行费用支出</t>
  </si>
  <si>
    <t>二、结转下年</t>
  </si>
  <si>
    <t>本年收入总计</t>
  </si>
  <si>
    <t>本年支出总计</t>
  </si>
  <si>
    <t>表2</t>
  </si>
  <si>
    <t>重庆市万盛经济技术开发区行政服务中心一般公共预算财政拨款支出预算表</t>
  </si>
  <si>
    <t>后期隐藏</t>
  </si>
  <si>
    <t>功能分类科目</t>
  </si>
  <si>
    <t>2020年预算数</t>
  </si>
  <si>
    <t>2021年预算数</t>
  </si>
  <si>
    <t>2019年预算数</t>
  </si>
  <si>
    <t>科目编码</t>
  </si>
  <si>
    <t>科目名称</t>
  </si>
  <si>
    <t>小计</t>
  </si>
  <si>
    <t>基本支出</t>
  </si>
  <si>
    <t>项目支出</t>
  </si>
  <si>
    <t>LEN</t>
  </si>
  <si>
    <t>一般公共预算支出合计</t>
  </si>
  <si>
    <t xml:space="preserve">  一般公共服务支出</t>
  </si>
  <si>
    <t>20103</t>
  </si>
  <si>
    <t xml:space="preserve">    政府办公厅(室)及相关机构事务</t>
  </si>
  <si>
    <t>2010301</t>
  </si>
  <si>
    <t xml:space="preserve">      行政运行</t>
  </si>
  <si>
    <t>2010306</t>
  </si>
  <si>
    <t xml:space="preserve">      政务公开审批</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</si>
  <si>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</si>
  <si>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</si>
  <si>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</si>
  <si>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</si>
  <si>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</si>
  <si>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</si>
  <si>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</si>
  <si>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 xml:space="preserve">  卫生健康支出</t>
  </si>
  <si>
    <t>21011</t>
  </si>
  <si>
    <t xml:space="preserve">    行政事业单位医疗</t>
  </si>
  <si>
    <t>2101101</t>
  </si>
  <si>
    <t xml:space="preserve">      行政单位医疗</t>
  </si>
  <si>
    <t xml:space="preserve">  住房保障支出</t>
  </si>
  <si>
    <t>22102</t>
  </si>
  <si>
    <t xml:space="preserve">    住房改革支出</t>
  </si>
  <si>
    <t>2210201</t>
  </si>
  <si>
    <t xml:space="preserve">      住房公积金</t>
  </si>
  <si>
    <t xml:space="preserve">备注：本表反映2021年当年一般公共预算财政拨款支出情况。 </t>
  </si>
  <si>
    <t>表3</t>
  </si>
  <si>
    <t>重庆市万盛经济技术开发区行政服务中心一般公共预算财政拨款基本支出预算表</t>
  </si>
  <si>
    <t>经济分类科目</t>
  </si>
  <si>
    <t>2021年基本支出</t>
  </si>
  <si>
    <t>辅助列剔除公式列（后期隐藏）</t>
  </si>
  <si>
    <t>人员经费</t>
  </si>
  <si>
    <t>公用经费</t>
  </si>
  <si>
    <t>辅助列剔除公式列</t>
  </si>
  <si>
    <t xml:space="preserve">  </t>
  </si>
  <si>
    <t xml:space="preserve"> 合计  </t>
  </si>
  <si>
    <t>301</t>
  </si>
  <si>
    <t>工资福利支出</t>
  </si>
  <si>
    <t>30101</t>
  </si>
  <si>
    <t xml:space="preserve">  基本工资</t>
  </si>
  <si>
    <r>
      <t>3</t>
    </r>
    <r>
      <rPr>
        <sz val="12"/>
        <rFont val="宋体"/>
        <family val="0"/>
      </rPr>
      <t>0102</t>
    </r>
  </si>
  <si>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</si>
  <si>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</si>
  <si>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</si>
  <si>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</si>
  <si>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</si>
  <si>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</si>
  <si>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</si>
  <si>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</si>
  <si>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</si>
  <si>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</si>
  <si>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</si>
  <si>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</si>
  <si>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</si>
  <si>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</si>
  <si>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</si>
  <si>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</si>
  <si>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</si>
  <si>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</si>
  <si>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</si>
  <si>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</si>
  <si>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</si>
  <si>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</si>
  <si>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</si>
  <si>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</si>
  <si>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</si>
  <si>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</si>
  <si>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</si>
  <si>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</si>
  <si>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</si>
  <si>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</si>
  <si>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</si>
  <si>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</si>
  <si>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</si>
  <si>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</si>
  <si>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</si>
  <si>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</si>
  <si>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</si>
  <si>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</si>
  <si>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</si>
  <si>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</si>
  <si>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</si>
  <si>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</si>
  <si>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</si>
  <si>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303</t>
  </si>
  <si>
    <t>对个人和家庭的补助</t>
  </si>
  <si>
    <t>30399</t>
  </si>
  <si>
    <t xml:space="preserve">  其他对个人和家庭的补助支出</t>
  </si>
  <si>
    <t>表4</t>
  </si>
  <si>
    <t>重庆市万盛经济技术开发区行政服务中心一般公共预算“三公”经费支出表</t>
  </si>
  <si>
    <t>因公出国（境）费</t>
  </si>
  <si>
    <t>公务用车购置及运行费</t>
  </si>
  <si>
    <t>公务接待费</t>
  </si>
  <si>
    <t>公务用车购置费</t>
  </si>
  <si>
    <t>公务用车运行费</t>
  </si>
  <si>
    <t>表5</t>
  </si>
  <si>
    <t>重庆市万盛经济技术开发区行政服务中心政府性基金预算支出表</t>
  </si>
  <si>
    <t>本年政府性基金预算财政拨款支出</t>
  </si>
  <si>
    <t>后期锁定隐性</t>
  </si>
  <si>
    <t xml:space="preserve">  科学技术支出</t>
  </si>
  <si>
    <t>（备注：本单位无政府性基金收支，故此表无数据。）</t>
  </si>
  <si>
    <t>表6</t>
  </si>
  <si>
    <t>重庆市万盛经济技术开发区行政服务中心部门收支总表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</si>
  <si>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</si>
  <si>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</si>
  <si>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</si>
  <si>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</si>
  <si>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</si>
  <si>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</si>
  <si>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</si>
  <si>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</si>
  <si>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</si>
  <si>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</si>
  <si>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</si>
  <si>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</si>
  <si>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</si>
  <si>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</si>
  <si>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重庆市万盛经济技术开发区行政服务中心部门收入总表</t>
  </si>
  <si>
    <t>科目</t>
  </si>
  <si>
    <t>事业收入预算</t>
  </si>
  <si>
    <t>事业单位经营收入预算</t>
  </si>
  <si>
    <t>其他收入预算</t>
  </si>
  <si>
    <t>辅助列后期隐性</t>
  </si>
  <si>
    <t>非教育收费收入预算</t>
  </si>
  <si>
    <t>教育收费收预算入</t>
  </si>
  <si>
    <t>表8</t>
  </si>
  <si>
    <t>重庆市万盛经济技术开发区行政服务中心部门支出总表</t>
  </si>
  <si>
    <t>上缴上级支出</t>
  </si>
  <si>
    <t>事业单位经营支出</t>
  </si>
  <si>
    <t>对下级单位补助支出</t>
  </si>
  <si>
    <t>表9</t>
  </si>
  <si>
    <t>重庆市万盛经济技术开发区行政服务中心政府采购预算明细表</t>
  </si>
  <si>
    <t>教育收费收入预算</t>
  </si>
  <si>
    <t>货物类</t>
  </si>
  <si>
    <t>服务类</t>
  </si>
  <si>
    <t>工程类</t>
  </si>
  <si>
    <t>备注：本单位无该项收支，故此表无数据</t>
  </si>
  <si>
    <t>表10</t>
  </si>
  <si>
    <t>2021年部门(万盛经济技术开发区行政服务中心)整体绩效目标表</t>
  </si>
  <si>
    <t>部门(单位)名称</t>
  </si>
  <si>
    <t>万盛经济技术开发区行政服务中心</t>
  </si>
  <si>
    <t>2021年预算</t>
  </si>
  <si>
    <t>一、级次（金额）</t>
  </si>
  <si>
    <t>二、预算来源（金额）</t>
  </si>
  <si>
    <t>1.本单位</t>
  </si>
  <si>
    <t>1.一般公共预算</t>
  </si>
  <si>
    <t>2.政府性基金预算</t>
  </si>
  <si>
    <t>2.补助镇街</t>
  </si>
  <si>
    <t>3.国有资本经营预算</t>
  </si>
  <si>
    <t>2021年整体             绩效目标</t>
  </si>
  <si>
    <t>完成当年政务服务办件量15万件，协调处理群工系统各类事项4000件，办结率达99.00％，及时承接取消国务院市政府审批事项，推动落实2021年重庆市政务服务工作要点，持续深化行政审批制度改革。</t>
  </si>
  <si>
    <t>绩效指标</t>
  </si>
  <si>
    <t>指标名称</t>
  </si>
  <si>
    <t>指标权重</t>
  </si>
  <si>
    <t>计量单位</t>
  </si>
  <si>
    <t>指标性质</t>
  </si>
  <si>
    <t>指标值</t>
  </si>
  <si>
    <t>为企业提供政务服务</t>
  </si>
  <si>
    <t>件</t>
  </si>
  <si>
    <t>≥</t>
  </si>
  <si>
    <t>8万</t>
  </si>
  <si>
    <t>为群众提供政务服务</t>
  </si>
  <si>
    <t>4万</t>
  </si>
  <si>
    <t>群工系统办件</t>
  </si>
  <si>
    <t>政务服务满意率</t>
  </si>
  <si>
    <t>百分比</t>
  </si>
  <si>
    <t>群工系统满意率</t>
  </si>
  <si>
    <t>保障在职人员工资、社保、公积金等人员经费</t>
  </si>
  <si>
    <t>人</t>
  </si>
  <si>
    <t>=</t>
  </si>
  <si>
    <t>保障政务服务大厅正常运行</t>
  </si>
  <si>
    <t>平方米</t>
  </si>
  <si>
    <t>表11</t>
  </si>
  <si>
    <t>2021年区级重点专项资金绩效目标申报表</t>
  </si>
  <si>
    <t/>
  </si>
  <si>
    <t>专项资金名称</t>
  </si>
  <si>
    <t>业务主管部门</t>
  </si>
  <si>
    <t>4.其他资金</t>
  </si>
  <si>
    <t>项目概况</t>
  </si>
  <si>
    <t>立项依据</t>
  </si>
  <si>
    <t>2021年项目绩效目标</t>
  </si>
  <si>
    <t>是否核心指标</t>
  </si>
  <si>
    <t>表12</t>
  </si>
  <si>
    <t>2021年区级一般性项目（民生项目）绩效目标申报表</t>
  </si>
  <si>
    <t>政务服务公开</t>
  </si>
  <si>
    <t>保障行政服务中心正常运转，贯彻执行相关职能职责。主要包含以下几方面的内容：1.中心水电气费；2.保障中心网络通信；3.植物租赁费；4.厅内政务服务事项结果材料免费邮寄费用；5.厅内办公用品购置（设施设备维修维护、群众报刊、饮用水等）。</t>
  </si>
  <si>
    <t>1、《关于加快落实三级服务中心规范化建设工作任务的通知》（万盛经开委组〔2014〕81号）；2、《重庆市万盛经开区机构编制委员会关于调整行政审批改革牵头单位的通知》（万盛经开编委发〔2019〕2号 ）；3、《重庆市万盛经济技术开发区管理委员会办公室职能配置、内设机构和人员编制规定的通知》（万盛经开委编委发〔2020〕15号）</t>
  </si>
  <si>
    <t>是</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</si>
</sst>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0.00_-;\-* #,##0.00_-;_-* &quot;-&quot;??_-;_-@_-"/>
    <numFmt numFmtId="178" formatCode="yy\.mm\.dd"/>
    <numFmt numFmtId="179" formatCode="_-&quot;$&quot;* #,##0.00_-;\-&quot;$&quot;* #,##0.00_-;_-&quot;$&quot;* &quot;-&quot;??_-;_-@_-"/>
    <numFmt numFmtId="180" formatCode="&quot;\&quot;#,##0;[Red]&quot;\&quot;\-#,##0"/>
    <numFmt numFmtId="181" formatCode="_-* #,##0_-;\-* #,##0_-;_-* &quot;-&quot;_-;_-@_-"/>
    <numFmt numFmtId="182" formatCode="_-* #,##0\ _F_-;\-* #,##0\ _F_-;_-* &quot;-&quot;\ _F_-;_-@_-"/>
    <numFmt numFmtId="183" formatCode="&quot;$&quot;#,##0.00_);[Red]\(&quot;$&quot;#,##0.00\)"/>
    <numFmt numFmtId="184" formatCode="&quot;\&quot;&quot;\&quot;&quot;\&quot;&quot;\&quot;&quot;\&quot;&quot;\&quot;&quot;\&quot;&quot;\&quot;\$#,##0_);[Red]&quot;\&quot;&quot;\&quot;&quot;\&quot;&quot;\&quot;&quot;\&quot;&quot;\&quot;&quot;\&quot;&quot;\&quot;\(&quot;\&quot;&quot;\&quot;&quot;\&quot;&quot;\&quot;&quot;\&quot;&quot;\&quot;&quot;\&quot;&quot;\&quot;\$#,##0&quot;\&quot;&quot;\&quot;&quot;\&quot;&quot;\&quot;&quot;\&quot;&quot;\&quot;&quot;\&quot;&quot;\&quot;\)"/>
    <numFmt numFmtId="185" formatCode="#\ ??/??"/>
    <numFmt numFmtId="186" formatCode="_-* #,##0.00\ _F_-;\-* #,##0.00\ _F_-;_-* &quot;-&quot;??\ _F_-;_-@_-"/>
    <numFmt numFmtId="187" formatCode="_-&quot;$&quot;\ * #,##0.00_-;_-&quot;$&quot;\ * #,##0.00\-;_-&quot;$&quot;\ * &quot;-&quot;??_-;_-@_-"/>
    <numFmt numFmtId="188" formatCode="_-&quot;$&quot;\ * #,##0_-;_-&quot;$&quot;\ * #,##0\-;_-&quot;$&quot;\ * &quot;-&quot;_-;_-@_-"/>
    <numFmt numFmtId="189" formatCode="_(&quot;$&quot;* #,##0_);_(&quot;$&quot;* \(#,##0\);_(&quot;$&quot;* &quot;-&quot;_);_(@_)"/>
    <numFmt numFmtId="190" formatCode="#,##0;\(#,##0\)"/>
    <numFmt numFmtId="191" formatCode="&quot;$&quot;\ #,##0.00_-;[Red]&quot;$&quot;\ #,##0.00\-"/>
    <numFmt numFmtId="192" formatCode="#,##0.00_ "/>
    <numFmt numFmtId="193" formatCode="_(&quot;$&quot;* #,##0.00_);_(&quot;$&quot;* \(#,##0.00\);_(&quot;$&quot;* &quot;-&quot;??_);_(@_)"/>
    <numFmt numFmtId="194" formatCode="&quot;\&quot;#,##0.00;[Red]&quot;\&quot;\-#,##0.00"/>
    <numFmt numFmtId="195" formatCode="0.00_)"/>
    <numFmt numFmtId="196" formatCode="_-&quot;$&quot;* #,##0_-;\-&quot;$&quot;* #,##0_-;_-&quot;$&quot;* &quot;-&quot;_-;_-@_-"/>
    <numFmt numFmtId="197" formatCode="_ &quot;\&quot;* #,##0_ ;_ &quot;\&quot;* &quot;\&quot;&quot;\&quot;&quot;\&quot;&quot;\&quot;&quot;\&quot;&quot;\&quot;&quot;\&quot;&quot;\&quot;&quot;\&quot;&quot;\&quot;&quot;\&quot;&quot;\&quot;&quot;\&quot;&quot;\&quot;&quot;\&quot;&quot;\&quot;&quot;\&quot;&quot;\&quot;&quot;\&quot;&quot;\&quot;&quot;\&quot;&quot;\&quot;&quot;\&quot;\-#,##0_ ;_ &quot;\&quot;* &quot;-&quot;_ ;_ @_ "/>
    <numFmt numFmtId="198" formatCode="_-* #,##0.00\ &quot;F&quot;_-;\-* #,##0.00\ &quot;F&quot;_-;_-* &quot;-&quot;??\ &quot;F&quot;_-;_-@_-"/>
    <numFmt numFmtId="199" formatCode="&quot;$&quot;#,##0_);[Red]\(&quot;$&quot;#,##0\)"/>
    <numFmt numFmtId="200" formatCode="\$#,##0.00;\(\$#,##0.00\)"/>
    <numFmt numFmtId="201" formatCode="\$#,##0;\(\$#,##0\)"/>
    <numFmt numFmtId="202" formatCode="0.00_ "/>
    <numFmt numFmtId="203" formatCode="0_ "/>
    <numFmt numFmtId="204" formatCode=";;"/>
  </numFmts>
  <fonts count="155">
    <font>
      <sz val="11"/>
      <color theme="1"/>
      <name val="Calibri"/>
      <family val="0"/>
    </font>
    <font>
      <sz val="11"/>
      <name val="宋体"/>
      <family val="0"/>
    </font>
    <font>
      <sz val="10"/>
      <name val="Arial"/>
      <family val="2"/>
    </font>
    <font>
      <sz val="12"/>
      <name val="Arial"/>
      <family val="2"/>
    </font>
    <font>
      <sz val="11"/>
      <name val="方正书宋_GBK"/>
      <family val="4"/>
    </font>
    <font>
      <b/>
      <sz val="20"/>
      <color indexed="8"/>
      <name val="宋体"/>
      <family val="0"/>
    </font>
    <font>
      <sz val="12"/>
      <color indexed="8"/>
      <name val="宋体"/>
      <family val="0"/>
    </font>
    <font>
      <sz val="11"/>
      <color indexed="8"/>
      <name val="方正黑体_GBK"/>
      <family val="4"/>
    </font>
    <font>
      <sz val="10"/>
      <color indexed="8"/>
      <name val="宋体"/>
      <family val="0"/>
    </font>
    <font>
      <sz val="10"/>
      <color indexed="8"/>
      <name val="方正黑体_GBK"/>
      <family val="4"/>
    </font>
    <font>
      <sz val="10"/>
      <color indexed="8"/>
      <name val="仿宋"/>
      <family val="3"/>
    </font>
    <font>
      <sz val="12"/>
      <color indexed="8"/>
      <name val="方正黑体_GBK"/>
      <family val="4"/>
    </font>
    <font>
      <sz val="12"/>
      <color indexed="8"/>
      <name val="仿宋"/>
      <family val="3"/>
    </font>
    <font>
      <sz val="10"/>
      <name val="方正仿宋_GBK"/>
      <family val="4"/>
    </font>
    <font>
      <sz val="10"/>
      <name val="Times New Roman"/>
      <family val="1"/>
    </font>
    <font>
      <sz val="9"/>
      <color indexed="8"/>
      <name val="方正仿宋_GBK"/>
      <family val="4"/>
    </font>
    <font>
      <sz val="9"/>
      <name val="宋体"/>
      <family val="0"/>
    </font>
    <font>
      <b/>
      <sz val="20"/>
      <name val="宋体"/>
      <family val="0"/>
    </font>
    <font>
      <b/>
      <sz val="14"/>
      <name val="楷体_GB2312"/>
      <family val="3"/>
    </font>
    <font>
      <sz val="12"/>
      <name val="华文中宋"/>
      <family val="0"/>
    </font>
    <font>
      <sz val="10"/>
      <color indexed="8"/>
      <name val="方正仿宋_GBK"/>
      <family val="4"/>
    </font>
    <font>
      <sz val="9"/>
      <color indexed="8"/>
      <name val="SimSun"/>
      <family val="0"/>
    </font>
    <font>
      <b/>
      <sz val="14"/>
      <color indexed="8"/>
      <name val="SimSun"/>
      <family val="0"/>
    </font>
    <font>
      <b/>
      <sz val="12"/>
      <name val="宋体"/>
      <family val="0"/>
    </font>
    <font>
      <sz val="14"/>
      <name val="宋体"/>
      <family val="0"/>
    </font>
    <font>
      <sz val="12"/>
      <name val="宋体"/>
      <family val="0"/>
    </font>
    <font>
      <sz val="10"/>
      <name val="宋体"/>
      <family val="0"/>
    </font>
    <font>
      <b/>
      <sz val="10"/>
      <name val="宋体"/>
      <family val="0"/>
    </font>
    <font>
      <sz val="9"/>
      <color indexed="8"/>
      <name val="宋体"/>
      <family val="0"/>
    </font>
    <font>
      <b/>
      <sz val="11"/>
      <name val="宋体"/>
      <family val="0"/>
    </font>
    <font>
      <sz val="20"/>
      <color indexed="8"/>
      <name val="方正小标宋_GBK"/>
      <family val="4"/>
    </font>
    <font>
      <b/>
      <sz val="12"/>
      <color indexed="8"/>
      <name val="宋体"/>
      <family val="0"/>
    </font>
    <font>
      <sz val="12"/>
      <color indexed="10"/>
      <name val="宋体"/>
      <family val="0"/>
    </font>
    <font>
      <b/>
      <sz val="11"/>
      <color indexed="8"/>
      <name val="宋体"/>
      <family val="0"/>
    </font>
    <font>
      <sz val="12"/>
      <name val="方正仿宋_GBK"/>
      <family val="4"/>
    </font>
    <font>
      <sz val="20"/>
      <name val="方正小标宋_GBK"/>
      <family val="4"/>
    </font>
    <font>
      <b/>
      <sz val="12"/>
      <name val="楷体_GB2312"/>
      <family val="3"/>
    </font>
    <font>
      <sz val="6"/>
      <name val="楷体_GB2312"/>
      <family val="3"/>
    </font>
    <font>
      <sz val="11"/>
      <color indexed="8"/>
      <name val="方正书宋_GBK"/>
      <family val="4"/>
    </font>
    <font>
      <sz val="11"/>
      <color indexed="62"/>
      <name val="宋体"/>
      <family val="0"/>
    </font>
    <font>
      <sz val="8"/>
      <name val="Times New Roman"/>
      <family val="1"/>
    </font>
    <font>
      <sz val="11"/>
      <color indexed="16"/>
      <name val="宋体"/>
      <family val="0"/>
    </font>
    <font>
      <sz val="11"/>
      <color indexed="9"/>
      <name val="宋体"/>
      <family val="0"/>
    </font>
    <font>
      <u val="single"/>
      <sz val="11"/>
      <color indexed="12"/>
      <name val="宋体"/>
      <family val="0"/>
    </font>
    <font>
      <sz val="11"/>
      <color indexed="20"/>
      <name val="宋体"/>
      <family val="0"/>
    </font>
    <font>
      <u val="single"/>
      <sz val="11"/>
      <color indexed="20"/>
      <name val="宋体"/>
      <family val="0"/>
    </font>
    <font>
      <sz val="12"/>
      <name val="Times New Roman"/>
      <family val="1"/>
    </font>
    <font>
      <sz val="10"/>
      <color indexed="16"/>
      <name val="MS Serif"/>
      <family val="2"/>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2"/>
      <name val="¹UAAA¼"/>
      <family val="2"/>
    </font>
    <font>
      <b/>
      <sz val="11"/>
      <color indexed="63"/>
      <name val="宋体"/>
      <family val="0"/>
    </font>
    <font>
      <sz val="12"/>
      <color indexed="18"/>
      <name val="宋体"/>
      <family val="0"/>
    </font>
    <font>
      <b/>
      <sz val="11"/>
      <color indexed="53"/>
      <name val="宋体"/>
      <family val="0"/>
    </font>
    <font>
      <sz val="11"/>
      <color indexed="8"/>
      <name val="宋体"/>
      <family val="0"/>
    </font>
    <font>
      <b/>
      <sz val="11"/>
      <color indexed="9"/>
      <name val="宋体"/>
      <family val="0"/>
    </font>
    <font>
      <b/>
      <sz val="8"/>
      <name val="MS Sans Serif"/>
      <family val="2"/>
    </font>
    <font>
      <sz val="11"/>
      <color indexed="53"/>
      <name val="宋体"/>
      <family val="0"/>
    </font>
    <font>
      <sz val="11"/>
      <color indexed="17"/>
      <name val="宋体"/>
      <family val="0"/>
    </font>
    <font>
      <sz val="11"/>
      <color indexed="19"/>
      <name val="宋体"/>
      <family val="0"/>
    </font>
    <font>
      <sz val="12"/>
      <color indexed="20"/>
      <name val="宋体"/>
      <family val="0"/>
    </font>
    <font>
      <sz val="10"/>
      <name val="MS Sans Serif"/>
      <family val="2"/>
    </font>
    <font>
      <b/>
      <sz val="10"/>
      <name val="Tms Rmn"/>
      <family val="2"/>
    </font>
    <font>
      <b/>
      <sz val="18"/>
      <color indexed="56"/>
      <name val="宋体"/>
      <family val="0"/>
    </font>
    <font>
      <b/>
      <sz val="11"/>
      <color indexed="56"/>
      <name val="宋体"/>
      <family val="0"/>
    </font>
    <font>
      <sz val="8"/>
      <name val="Arial"/>
      <family val="2"/>
    </font>
    <font>
      <b/>
      <sz val="12"/>
      <name val="Arial"/>
      <family val="2"/>
    </font>
    <font>
      <b/>
      <sz val="18"/>
      <name val="Arial"/>
      <family val="2"/>
    </font>
    <font>
      <sz val="11"/>
      <color indexed="60"/>
      <name val="宋体"/>
      <family val="0"/>
    </font>
    <font>
      <sz val="10"/>
      <name val="Geneva"/>
      <family val="2"/>
    </font>
    <font>
      <sz val="12"/>
      <name val="바탕체"/>
      <family val="3"/>
    </font>
    <font>
      <sz val="12"/>
      <color indexed="9"/>
      <name val="宋体"/>
      <family val="0"/>
    </font>
    <font>
      <b/>
      <sz val="18"/>
      <color indexed="8"/>
      <name val="宋体"/>
      <family val="0"/>
    </font>
    <font>
      <b/>
      <sz val="9"/>
      <name val="Arial"/>
      <family val="2"/>
    </font>
    <font>
      <sz val="7"/>
      <name val="Small Fonts"/>
      <family val="2"/>
    </font>
    <font>
      <sz val="10"/>
      <name val="MS Serif"/>
      <family val="2"/>
    </font>
    <font>
      <sz val="12"/>
      <color indexed="17"/>
      <name val="宋体"/>
      <family val="0"/>
    </font>
    <font>
      <sz val="8"/>
      <name val="Wingdings"/>
      <family val="0"/>
    </font>
    <font>
      <sz val="10"/>
      <name val="楷体"/>
      <family val="3"/>
    </font>
    <font>
      <sz val="10"/>
      <color indexed="13"/>
      <name val="Arial"/>
      <family val="2"/>
    </font>
    <font>
      <b/>
      <sz val="10"/>
      <name val="MS Sans Serif"/>
      <family val="2"/>
    </font>
    <font>
      <b/>
      <sz val="13"/>
      <color indexed="8"/>
      <name val="宋体"/>
      <family val="0"/>
    </font>
    <font>
      <b/>
      <sz val="12"/>
      <color indexed="10"/>
      <name val="宋体"/>
      <family val="0"/>
    </font>
    <font>
      <sz val="10"/>
      <color indexed="8"/>
      <name val="MS Sans Serif"/>
      <family val="2"/>
    </font>
    <font>
      <b/>
      <sz val="13"/>
      <color indexed="56"/>
      <name val="宋体"/>
      <family val="0"/>
    </font>
    <font>
      <sz val="10"/>
      <color indexed="8"/>
      <name val="Arial"/>
      <family val="2"/>
    </font>
    <font>
      <sz val="10"/>
      <name val="Helv"/>
      <family val="2"/>
    </font>
    <font>
      <sz val="12"/>
      <name val="Helv"/>
      <family val="2"/>
    </font>
    <font>
      <u val="single"/>
      <sz val="7.5"/>
      <color indexed="36"/>
      <name val="Arial"/>
      <family val="2"/>
    </font>
    <font>
      <sz val="12"/>
      <color indexed="19"/>
      <name val="宋体"/>
      <family val="0"/>
    </font>
    <font>
      <sz val="14"/>
      <name val="뼻뮝"/>
      <family val="3"/>
    </font>
    <font>
      <b/>
      <sz val="15"/>
      <color indexed="56"/>
      <name val="宋体"/>
      <family val="0"/>
    </font>
    <font>
      <sz val="12"/>
      <color indexed="9"/>
      <name val="Helv"/>
      <family val="2"/>
    </font>
    <font>
      <b/>
      <i/>
      <sz val="16"/>
      <name val="Helv"/>
      <family val="2"/>
    </font>
    <font>
      <b/>
      <sz val="8"/>
      <color indexed="8"/>
      <name val="Helv"/>
      <family val="2"/>
    </font>
    <font>
      <b/>
      <sz val="12"/>
      <color indexed="9"/>
      <name val="宋体"/>
      <family val="0"/>
    </font>
    <font>
      <b/>
      <sz val="14"/>
      <name val="楷体"/>
      <family val="3"/>
    </font>
    <font>
      <b/>
      <sz val="11"/>
      <color indexed="52"/>
      <name val="宋体"/>
      <family val="0"/>
    </font>
    <font>
      <u val="single"/>
      <sz val="7.5"/>
      <color indexed="12"/>
      <name val="Arial"/>
      <family val="2"/>
    </font>
    <font>
      <b/>
      <sz val="15"/>
      <color indexed="8"/>
      <name val="宋体"/>
      <family val="0"/>
    </font>
    <font>
      <sz val="10"/>
      <name val="굴림체"/>
      <family val="3"/>
    </font>
    <font>
      <sz val="12"/>
      <name val="뼻뮝"/>
      <family val="3"/>
    </font>
    <font>
      <sz val="11"/>
      <color indexed="52"/>
      <name val="宋体"/>
      <family val="0"/>
    </font>
    <font>
      <sz val="12"/>
      <name val="Courier"/>
      <family val="2"/>
    </font>
    <font>
      <b/>
      <sz val="10"/>
      <name val="Arial"/>
      <family val="2"/>
    </font>
    <font>
      <sz val="8"/>
      <name val="MS Sans Serif"/>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20"/>
      <color rgb="FF000008"/>
      <name val="Cambria"/>
      <family val="0"/>
    </font>
    <font>
      <sz val="12"/>
      <color rgb="FF000008"/>
      <name val="宋体"/>
      <family val="0"/>
    </font>
    <font>
      <sz val="11"/>
      <color rgb="FF000000"/>
      <name val="方正黑体_GBK"/>
      <family val="4"/>
    </font>
    <font>
      <sz val="10"/>
      <color rgb="FF000000"/>
      <name val="宋体"/>
      <family val="0"/>
    </font>
    <font>
      <sz val="10"/>
      <color rgb="FF000008"/>
      <name val="方正黑体_GBK"/>
      <family val="4"/>
    </font>
    <font>
      <sz val="10"/>
      <color rgb="FF000000"/>
      <name val="仿宋"/>
      <family val="3"/>
    </font>
    <font>
      <sz val="11"/>
      <color rgb="FF000008"/>
      <name val="方正黑体_GBK"/>
      <family val="4"/>
    </font>
    <font>
      <sz val="12"/>
      <color rgb="FF000008"/>
      <name val="方正黑体_GBK"/>
      <family val="4"/>
    </font>
    <font>
      <sz val="12"/>
      <color rgb="FF000008"/>
      <name val="仿宋"/>
      <family val="3"/>
    </font>
    <font>
      <sz val="10"/>
      <color rgb="FF000000"/>
      <name val="方正黑体_GBK"/>
      <family val="4"/>
    </font>
    <font>
      <sz val="9"/>
      <color rgb="FF000008"/>
      <name val="方正仿宋_GBK"/>
      <family val="4"/>
    </font>
    <font>
      <b/>
      <sz val="20"/>
      <name val="Cambria"/>
      <family val="0"/>
    </font>
    <font>
      <sz val="10"/>
      <color rgb="FF000000"/>
      <name val="方正仿宋_GBK"/>
      <family val="4"/>
    </font>
    <font>
      <b/>
      <sz val="20"/>
      <color indexed="8"/>
      <name val="Cambria"/>
      <family val="0"/>
    </font>
    <font>
      <sz val="12"/>
      <color indexed="8"/>
      <name val="Cambria"/>
      <family val="0"/>
    </font>
    <font>
      <b/>
      <sz val="20"/>
      <name val="Calibri"/>
      <family val="0"/>
    </font>
    <font>
      <sz val="20"/>
      <color theme="1"/>
      <name val="方正小标宋_GBK"/>
      <family val="4"/>
    </font>
    <font>
      <b/>
      <sz val="12"/>
      <color theme="1"/>
      <name val="Calibri"/>
      <family val="0"/>
    </font>
    <font>
      <sz val="12"/>
      <color theme="1"/>
      <name val="Calibri"/>
      <family val="0"/>
    </font>
    <font>
      <sz val="12"/>
      <color rgb="FFFF0000"/>
      <name val="宋体"/>
      <family val="0"/>
    </font>
    <font>
      <b/>
      <sz val="20"/>
      <color theme="1"/>
      <name val="Calibri"/>
      <family val="0"/>
    </font>
    <font>
      <sz val="12"/>
      <name val="Calibri"/>
      <family val="0"/>
    </font>
    <font>
      <b/>
      <sz val="12"/>
      <name val="Calibri"/>
      <family val="0"/>
    </font>
    <font>
      <b/>
      <sz val="11"/>
      <name val="Cambria"/>
      <family val="0"/>
    </font>
    <font>
      <sz val="11"/>
      <name val="Cambria"/>
      <family val="0"/>
    </font>
    <font>
      <sz val="11"/>
      <color theme="1"/>
      <name val="方正书宋_GBK"/>
      <family val="4"/>
    </font>
  </fonts>
  <fills count="9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lightUp">
        <fgColor indexed="9"/>
        <bgColor indexed="27"/>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gray0625"/>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42"/>
        <bgColor indexed="64"/>
      </patternFill>
    </fill>
    <fill>
      <patternFill patternType="solid">
        <fgColor indexed="30"/>
        <bgColor indexed="64"/>
      </patternFill>
    </fill>
    <fill>
      <patternFill patternType="solid">
        <fgColor indexed="51"/>
        <bgColor indexed="64"/>
      </patternFill>
    </fill>
    <fill>
      <patternFill patternType="solid">
        <fgColor indexed="43"/>
        <bgColor indexed="64"/>
      </patternFill>
    </fill>
    <fill>
      <patternFill patternType="solid">
        <fgColor indexed="55"/>
        <bgColor indexed="64"/>
      </patternFill>
    </fill>
    <fill>
      <patternFill patternType="solid">
        <fgColor indexed="11"/>
        <bgColor indexed="64"/>
      </patternFill>
    </fill>
    <fill>
      <patternFill patternType="solid">
        <fgColor indexed="10"/>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52"/>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54"/>
        <bgColor indexed="64"/>
      </patternFill>
    </fill>
    <fill>
      <patternFill patternType="solid">
        <fgColor indexed="31"/>
        <bgColor indexed="64"/>
      </patternFill>
    </fill>
    <fill>
      <patternFill patternType="solid">
        <fgColor indexed="26"/>
        <bgColor indexed="64"/>
      </patternFill>
    </fill>
    <fill>
      <patternFill patternType="solid">
        <fgColor indexed="15"/>
        <bgColor indexed="64"/>
      </patternFill>
    </fill>
    <fill>
      <patternFill patternType="solid">
        <fgColor indexed="36"/>
        <bgColor indexed="64"/>
      </patternFill>
    </fill>
    <fill>
      <patternFill patternType="solid">
        <fgColor indexed="49"/>
        <bgColor indexed="64"/>
      </patternFill>
    </fill>
    <fill>
      <patternFill patternType="solid">
        <fgColor indexed="55"/>
        <bgColor indexed="64"/>
      </patternFill>
    </fill>
    <fill>
      <patternFill patternType="solid">
        <fgColor indexed="36"/>
        <bgColor indexed="64"/>
      </patternFill>
    </fill>
    <fill>
      <patternFill patternType="solid">
        <fgColor indexed="44"/>
        <bgColor indexed="64"/>
      </patternFill>
    </fill>
    <fill>
      <patternFill patternType="solid">
        <fgColor indexed="10"/>
        <bgColor indexed="64"/>
      </patternFill>
    </fill>
    <fill>
      <patternFill patternType="solid">
        <fgColor indexed="25"/>
        <bgColor indexed="64"/>
      </patternFill>
    </fill>
    <fill>
      <patternFill patternType="solid">
        <fgColor indexed="26"/>
        <bgColor indexed="64"/>
      </patternFill>
    </fill>
    <fill>
      <patternFill patternType="solid">
        <fgColor indexed="47"/>
        <bgColor indexed="64"/>
      </patternFill>
    </fill>
    <fill>
      <patternFill patternType="lightUp">
        <fgColor indexed="9"/>
        <bgColor indexed="26"/>
      </patternFill>
    </fill>
    <fill>
      <patternFill patternType="solid">
        <fgColor indexed="12"/>
        <bgColor indexed="64"/>
      </patternFill>
    </fill>
    <fill>
      <patternFill patternType="mediumGray">
        <fgColor indexed="22"/>
      </patternFill>
    </fill>
    <fill>
      <patternFill patternType="solid">
        <fgColor indexed="8"/>
        <bgColor indexed="64"/>
      </patternFill>
    </fill>
    <fill>
      <patternFill patternType="darkVertical"/>
    </fill>
    <fill>
      <patternFill patternType="solid">
        <fgColor indexed="27"/>
        <bgColor indexed="64"/>
      </patternFill>
    </fill>
    <fill>
      <patternFill patternType="lightUp">
        <fgColor indexed="9"/>
        <bgColor indexed="57"/>
      </patternFill>
    </fill>
    <fill>
      <patternFill patternType="solid">
        <fgColor indexed="62"/>
        <bgColor indexed="64"/>
      </patternFill>
    </fill>
    <fill>
      <patternFill patternType="lightUp">
        <fgColor indexed="9"/>
        <bgColor indexed="49"/>
      </patternFill>
    </fill>
    <fill>
      <patternFill patternType="solid">
        <fgColor indexed="51"/>
        <bgColor indexed="64"/>
      </patternFill>
    </fill>
    <fill>
      <patternFill patternType="solid">
        <fgColor indexed="57"/>
        <bgColor indexed="64"/>
      </patternFill>
    </fill>
    <fill>
      <patternFill patternType="solid">
        <fgColor indexed="53"/>
        <bgColor indexed="64"/>
      </patternFill>
    </fill>
    <fill>
      <patternFill patternType="lightUp">
        <fgColor indexed="9"/>
        <bgColor indexed="10"/>
      </patternFill>
    </fill>
    <fill>
      <patternFill patternType="solid">
        <fgColor indexed="9"/>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31"/>
      </left>
      <right style="thin">
        <color indexed="62"/>
      </right>
      <top style="thin">
        <color indexed="31"/>
      </top>
      <bottom style="thin">
        <color indexed="62"/>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indexed="31"/>
      </bottom>
    </border>
    <border>
      <left style="thin"/>
      <right style="thin"/>
      <top>
        <color indexed="63"/>
      </top>
      <bottom>
        <color indexed="63"/>
      </bottom>
    </border>
    <border>
      <left style="thin">
        <color indexed="23"/>
      </left>
      <right style="thin">
        <color indexed="23"/>
      </right>
      <top style="thin">
        <color indexed="23"/>
      </top>
      <bottom style="thin">
        <color indexed="23"/>
      </bottom>
    </border>
    <border>
      <left style="thin"/>
      <right style="thin"/>
      <top>
        <color indexed="63"/>
      </top>
      <bottom style="thin"/>
    </border>
    <border>
      <left style="double">
        <color indexed="63"/>
      </left>
      <right style="double">
        <color indexed="63"/>
      </right>
      <top style="double">
        <color indexed="63"/>
      </top>
      <bottom style="double">
        <color indexed="63"/>
      </bottom>
    </border>
    <border>
      <left style="double">
        <color indexed="11"/>
      </left>
      <right style="double">
        <color indexed="11"/>
      </right>
      <top style="double">
        <color indexed="11"/>
      </top>
      <bottom style="double">
        <color indexed="11"/>
      </bottom>
    </border>
    <border>
      <left>
        <color indexed="63"/>
      </left>
      <right>
        <color indexed="63"/>
      </right>
      <top style="thin">
        <color indexed="62"/>
      </top>
      <bottom style="double">
        <color indexed="62"/>
      </bottom>
    </border>
    <border>
      <left/>
      <right/>
      <top style="medium"/>
      <bottom style="medium"/>
    </border>
    <border>
      <left>
        <color indexed="63"/>
      </left>
      <right style="thin"/>
      <top>
        <color indexed="63"/>
      </top>
      <bottom style="thin"/>
    </border>
    <border>
      <left>
        <color indexed="63"/>
      </left>
      <right>
        <color indexed="63"/>
      </right>
      <top style="thin"/>
      <bottom style="thin"/>
    </border>
    <border>
      <left style="thin">
        <color indexed="15"/>
      </left>
      <right style="thin">
        <color indexed="15"/>
      </right>
      <top style="thin">
        <color indexed="15"/>
      </top>
      <bottom style="thin">
        <color indexed="15"/>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right/>
      <top style="double"/>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style="thin">
        <color indexed="54"/>
      </top>
      <bottom style="double">
        <color indexed="54"/>
      </bottom>
    </border>
    <border>
      <left style="thin">
        <color indexed="30"/>
      </left>
      <right style="thin">
        <color indexed="30"/>
      </right>
      <top style="thin">
        <color indexed="30"/>
      </top>
      <bottom style="thin">
        <color indexed="30"/>
      </bottom>
    </border>
    <border>
      <left>
        <color indexed="63"/>
      </left>
      <right>
        <color indexed="63"/>
      </right>
      <top>
        <color indexed="63"/>
      </top>
      <bottom style="thick">
        <color indexed="54"/>
      </bottom>
    </border>
    <border>
      <left>
        <color indexed="63"/>
      </left>
      <right>
        <color indexed="63"/>
      </right>
      <top>
        <color indexed="63"/>
      </top>
      <bottom style="double">
        <color indexed="52"/>
      </bottom>
    </border>
    <border>
      <left/>
      <right style="medium"/>
      <top/>
      <bottom/>
    </border>
    <border>
      <left style="thin"/>
      <right>
        <color indexed="63"/>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thin">
        <color rgb="FFABABAB"/>
      </left>
      <right>
        <color indexed="63"/>
      </right>
      <top style="thin">
        <color rgb="FFABABAB"/>
      </top>
      <bottom>
        <color indexed="63"/>
      </bottom>
    </border>
    <border>
      <left style="thin">
        <color rgb="FFABABAB"/>
      </left>
      <right>
        <color indexed="63"/>
      </right>
      <top/>
      <bottom>
        <color indexed="63"/>
      </bottom>
    </border>
    <border>
      <left>
        <color indexed="63"/>
      </left>
      <right>
        <color indexed="63"/>
      </right>
      <top style="thin"/>
      <bottom>
        <color indexed="63"/>
      </bottom>
    </border>
  </borders>
  <cellStyleXfs count="20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5" fillId="0" borderId="0">
      <alignment/>
      <protection/>
    </xf>
    <xf numFmtId="0" fontId="25" fillId="0" borderId="0">
      <alignment/>
      <protection/>
    </xf>
    <xf numFmtId="0" fontId="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0" fillId="0" borderId="0">
      <alignment vertical="center"/>
      <protection/>
    </xf>
    <xf numFmtId="0" fontId="110" fillId="3" borderId="1" applyNumberFormat="0" applyAlignment="0" applyProtection="0"/>
    <xf numFmtId="44" fontId="0" fillId="0" borderId="0" applyFont="0" applyFill="0" applyBorder="0" applyAlignment="0" applyProtection="0"/>
    <xf numFmtId="0" fontId="25" fillId="0" borderId="0">
      <alignment vertical="center"/>
      <protection/>
    </xf>
    <xf numFmtId="0" fontId="25" fillId="0" borderId="0">
      <alignment/>
      <protection/>
    </xf>
    <xf numFmtId="0" fontId="25" fillId="0" borderId="0">
      <alignment/>
      <protection/>
    </xf>
    <xf numFmtId="0" fontId="40" fillId="0" borderId="0">
      <alignment horizontal="center" wrapText="1"/>
      <protection locked="0"/>
    </xf>
    <xf numFmtId="41" fontId="0" fillId="0" borderId="0" applyFont="0" applyFill="0" applyBorder="0" applyAlignment="0" applyProtection="0"/>
    <xf numFmtId="0" fontId="25" fillId="0" borderId="0">
      <alignment/>
      <protection/>
    </xf>
    <xf numFmtId="0" fontId="6" fillId="4" borderId="0" applyNumberFormat="0" applyBorder="0" applyAlignment="0" applyProtection="0"/>
    <xf numFmtId="0" fontId="0" fillId="5" borderId="0" applyNumberFormat="0" applyBorder="0" applyAlignment="0" applyProtection="0"/>
    <xf numFmtId="0" fontId="25" fillId="0" borderId="0">
      <alignment/>
      <protection/>
    </xf>
    <xf numFmtId="0" fontId="111" fillId="6" borderId="0" applyNumberFormat="0" applyBorder="0" applyAlignment="0" applyProtection="0"/>
    <xf numFmtId="0" fontId="25" fillId="0" borderId="0">
      <alignment/>
      <protection/>
    </xf>
    <xf numFmtId="43" fontId="0" fillId="0" borderId="0" applyFont="0" applyFill="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112" fillId="7" borderId="0" applyNumberFormat="0" applyBorder="0" applyAlignment="0" applyProtection="0"/>
    <xf numFmtId="0" fontId="25" fillId="0" borderId="0">
      <alignment vertical="center"/>
      <protection/>
    </xf>
    <xf numFmtId="0" fontId="113" fillId="0" borderId="0" applyNumberFormat="0" applyFill="0" applyBorder="0" applyAlignment="0" applyProtection="0"/>
    <xf numFmtId="9" fontId="0" fillId="0" borderId="0" applyFont="0" applyFill="0" applyBorder="0" applyAlignment="0" applyProtection="0"/>
    <xf numFmtId="0" fontId="25" fillId="0" borderId="0">
      <alignment vertical="center"/>
      <protection/>
    </xf>
    <xf numFmtId="0" fontId="44" fillId="8" borderId="0" applyNumberFormat="0" applyBorder="0" applyAlignment="0" applyProtection="0"/>
    <xf numFmtId="0" fontId="114" fillId="0" borderId="0" applyNumberFormat="0" applyFill="0" applyBorder="0" applyAlignment="0" applyProtection="0"/>
    <xf numFmtId="0" fontId="31" fillId="9" borderId="0" applyNumberFormat="0" applyBorder="0" applyAlignment="0" applyProtection="0"/>
    <xf numFmtId="0" fontId="25" fillId="0" borderId="0">
      <alignment/>
      <protection/>
    </xf>
    <xf numFmtId="0" fontId="25" fillId="0" borderId="0">
      <alignment vertical="center"/>
      <protection/>
    </xf>
    <xf numFmtId="0" fontId="46" fillId="0" borderId="0">
      <alignment/>
      <protection/>
    </xf>
    <xf numFmtId="0" fontId="25" fillId="0" borderId="0">
      <alignment vertical="center"/>
      <protection/>
    </xf>
    <xf numFmtId="0" fontId="25" fillId="0" borderId="0">
      <alignment/>
      <protection/>
    </xf>
    <xf numFmtId="0" fontId="0" fillId="10" borderId="2" applyNumberFormat="0" applyFont="0" applyAlignment="0" applyProtection="0"/>
    <xf numFmtId="0" fontId="42" fillId="11" borderId="0" applyNumberFormat="0" applyBorder="0" applyAlignment="0" applyProtection="0"/>
    <xf numFmtId="0" fontId="47" fillId="0" borderId="0" applyNumberFormat="0" applyAlignment="0">
      <protection/>
    </xf>
    <xf numFmtId="0" fontId="25" fillId="0" borderId="0">
      <alignment/>
      <protection/>
    </xf>
    <xf numFmtId="0" fontId="112" fillId="12" borderId="0" applyNumberFormat="0" applyBorder="0" applyAlignment="0" applyProtection="0"/>
    <xf numFmtId="0" fontId="25" fillId="0" borderId="0">
      <alignment vertical="center"/>
      <protection/>
    </xf>
    <xf numFmtId="0" fontId="48" fillId="0" borderId="0" applyNumberFormat="0" applyFill="0" applyBorder="0" applyAlignment="0" applyProtection="0"/>
    <xf numFmtId="0" fontId="0" fillId="0" borderId="0">
      <alignment vertical="center"/>
      <protection/>
    </xf>
    <xf numFmtId="0" fontId="115" fillId="0" borderId="0" applyNumberFormat="0" applyFill="0" applyBorder="0" applyAlignment="0" applyProtection="0"/>
    <xf numFmtId="0" fontId="26" fillId="0" borderId="0">
      <alignment/>
      <protection/>
    </xf>
    <xf numFmtId="0" fontId="116" fillId="0" borderId="0" applyNumberFormat="0" applyFill="0" applyBorder="0" applyAlignment="0" applyProtection="0"/>
    <xf numFmtId="0" fontId="42" fillId="13" borderId="0" applyNumberFormat="0" applyBorder="0" applyAlignment="0" applyProtection="0"/>
    <xf numFmtId="0" fontId="25" fillId="0" borderId="0">
      <alignment/>
      <protection/>
    </xf>
    <xf numFmtId="0" fontId="117" fillId="0" borderId="0" applyNumberFormat="0" applyFill="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118" fillId="0" borderId="0" applyNumberFormat="0" applyFill="0" applyBorder="0" applyAlignment="0" applyProtection="0"/>
    <xf numFmtId="0" fontId="119" fillId="0" borderId="3" applyNumberFormat="0" applyFill="0" applyAlignment="0" applyProtection="0"/>
    <xf numFmtId="0" fontId="120" fillId="0" borderId="4" applyNumberFormat="0" applyFill="0" applyAlignment="0" applyProtection="0"/>
    <xf numFmtId="0" fontId="112" fillId="14" borderId="0" applyNumberFormat="0" applyBorder="0" applyAlignment="0" applyProtection="0"/>
    <xf numFmtId="0" fontId="0" fillId="0" borderId="0">
      <alignment vertical="center"/>
      <protection/>
    </xf>
    <xf numFmtId="0" fontId="25" fillId="0" borderId="0">
      <alignment vertical="center"/>
      <protection/>
    </xf>
    <xf numFmtId="0" fontId="0" fillId="0" borderId="0">
      <alignment vertical="center"/>
      <protection/>
    </xf>
    <xf numFmtId="0" fontId="115" fillId="0" borderId="5" applyNumberFormat="0" applyFill="0" applyAlignment="0" applyProtection="0"/>
    <xf numFmtId="0" fontId="112" fillId="15" borderId="0" applyNumberFormat="0" applyBorder="0" applyAlignment="0" applyProtection="0"/>
    <xf numFmtId="0" fontId="25" fillId="0" borderId="0">
      <alignment/>
      <protection/>
    </xf>
    <xf numFmtId="0" fontId="54" fillId="0" borderId="0" applyFont="0" applyFill="0" applyBorder="0" applyAlignment="0" applyProtection="0"/>
    <xf numFmtId="0" fontId="121" fillId="16" borderId="6" applyNumberFormat="0" applyAlignment="0" applyProtection="0"/>
    <xf numFmtId="0" fontId="56" fillId="17" borderId="7" applyNumberFormat="0" applyAlignment="0" applyProtection="0"/>
    <xf numFmtId="0" fontId="25" fillId="0" borderId="0">
      <alignment vertical="center"/>
      <protection/>
    </xf>
    <xf numFmtId="0" fontId="122" fillId="16" borderId="1" applyNumberFormat="0" applyAlignment="0" applyProtection="0"/>
    <xf numFmtId="0" fontId="25" fillId="0" borderId="0">
      <alignment/>
      <protection/>
    </xf>
    <xf numFmtId="0" fontId="58" fillId="18" borderId="0" applyNumberFormat="0" applyBorder="0" applyAlignment="0" applyProtection="0"/>
    <xf numFmtId="0" fontId="25" fillId="0" borderId="0">
      <alignment/>
      <protection/>
    </xf>
    <xf numFmtId="0" fontId="25" fillId="0" borderId="0">
      <alignment vertical="center"/>
      <protection/>
    </xf>
    <xf numFmtId="0" fontId="123" fillId="19" borderId="8" applyNumberFormat="0" applyAlignment="0" applyProtection="0"/>
    <xf numFmtId="0" fontId="25" fillId="0" borderId="0">
      <alignment vertical="center"/>
      <protection/>
    </xf>
    <xf numFmtId="43" fontId="25" fillId="0" borderId="0" applyFont="0" applyFill="0" applyBorder="0" applyAlignment="0" applyProtection="0"/>
    <xf numFmtId="0" fontId="25" fillId="0" borderId="0">
      <alignment vertical="center"/>
      <protection/>
    </xf>
    <xf numFmtId="0" fontId="0" fillId="20" borderId="0" applyNumberFormat="0" applyBorder="0" applyAlignment="0" applyProtection="0"/>
    <xf numFmtId="0" fontId="0" fillId="0" borderId="0">
      <alignment vertical="center"/>
      <protection/>
    </xf>
    <xf numFmtId="0" fontId="112" fillId="21" borderId="0" applyNumberFormat="0" applyBorder="0" applyAlignment="0" applyProtection="0"/>
    <xf numFmtId="0" fontId="60" fillId="0" borderId="9">
      <alignment horizont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124" fillId="0" borderId="10" applyNumberFormat="0" applyFill="0" applyAlignment="0" applyProtection="0"/>
    <xf numFmtId="0" fontId="125" fillId="0" borderId="11" applyNumberFormat="0" applyFill="0" applyAlignment="0" applyProtection="0"/>
    <xf numFmtId="10" fontId="2" fillId="0" borderId="0" applyFont="0" applyFill="0" applyBorder="0" applyAlignment="0" applyProtection="0"/>
    <xf numFmtId="0" fontId="25" fillId="0" borderId="0">
      <alignment/>
      <protection/>
    </xf>
    <xf numFmtId="0" fontId="126" fillId="22" borderId="0" applyNumberFormat="0" applyBorder="0" applyAlignment="0" applyProtection="0"/>
    <xf numFmtId="0" fontId="127" fillId="23" borderId="0" applyNumberFormat="0" applyBorder="0" applyAlignment="0" applyProtection="0"/>
    <xf numFmtId="0" fontId="25"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33" fillId="0" borderId="12" applyNumberFormat="0" applyFill="0" applyAlignment="0" applyProtection="0"/>
    <xf numFmtId="0" fontId="25" fillId="0" borderId="0">
      <alignment/>
      <protection/>
    </xf>
    <xf numFmtId="0" fontId="0" fillId="2" borderId="0" applyNumberFormat="0" applyBorder="0" applyAlignment="0" applyProtection="0"/>
    <xf numFmtId="0" fontId="0" fillId="24"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12" fillId="25" borderId="0" applyNumberFormat="0" applyBorder="0" applyAlignment="0" applyProtection="0"/>
    <xf numFmtId="0" fontId="0" fillId="26" borderId="0" applyNumberFormat="0" applyBorder="0" applyAlignment="0" applyProtection="0"/>
    <xf numFmtId="0" fontId="25" fillId="0" borderId="0">
      <alignment vertical="center"/>
      <protection/>
    </xf>
    <xf numFmtId="0" fontId="0" fillId="27" borderId="0" applyNumberFormat="0" applyBorder="0" applyAlignment="0" applyProtection="0"/>
    <xf numFmtId="0" fontId="25" fillId="0" borderId="0">
      <alignment/>
      <protection/>
    </xf>
    <xf numFmtId="0" fontId="0" fillId="28" borderId="0" applyNumberFormat="0" applyBorder="0" applyAlignment="0" applyProtection="0"/>
    <xf numFmtId="0" fontId="25" fillId="0" borderId="0">
      <alignment vertical="center"/>
      <protection/>
    </xf>
    <xf numFmtId="0" fontId="0" fillId="29" borderId="0" applyNumberFormat="0" applyBorder="0" applyAlignment="0" applyProtection="0"/>
    <xf numFmtId="0" fontId="0" fillId="0" borderId="0">
      <alignment vertical="center"/>
      <protection/>
    </xf>
    <xf numFmtId="0" fontId="64" fillId="8" borderId="0" applyNumberFormat="0" applyBorder="0" applyAlignment="0" applyProtection="0"/>
    <xf numFmtId="0" fontId="112" fillId="30" borderId="0" applyNumberFormat="0" applyBorder="0" applyAlignment="0" applyProtection="0"/>
    <xf numFmtId="0" fontId="65" fillId="0" borderId="0" applyNumberFormat="0" applyFont="0" applyFill="0" applyBorder="0" applyAlignment="0" applyProtection="0"/>
    <xf numFmtId="0" fontId="25" fillId="0" borderId="0">
      <alignment/>
      <protection/>
    </xf>
    <xf numFmtId="0" fontId="0" fillId="0" borderId="0">
      <alignment vertical="center"/>
      <protection/>
    </xf>
    <xf numFmtId="0" fontId="112"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25" fillId="0" borderId="0">
      <alignment/>
      <protection/>
    </xf>
    <xf numFmtId="0" fontId="0" fillId="0" borderId="0">
      <alignment vertical="center"/>
      <protection/>
    </xf>
    <xf numFmtId="0" fontId="112" fillId="34" borderId="0" applyNumberFormat="0" applyBorder="0" applyAlignment="0" applyProtection="0"/>
    <xf numFmtId="0" fontId="25" fillId="0" borderId="0">
      <alignment/>
      <protection/>
    </xf>
    <xf numFmtId="0" fontId="66" fillId="35" borderId="13">
      <alignment/>
      <protection locked="0"/>
    </xf>
    <xf numFmtId="0" fontId="0" fillId="36" borderId="0" applyNumberFormat="0" applyBorder="0" applyAlignment="0" applyProtection="0"/>
    <xf numFmtId="0" fontId="25" fillId="0" borderId="0">
      <alignment/>
      <protection/>
    </xf>
    <xf numFmtId="0" fontId="25" fillId="0" borderId="0">
      <alignment vertical="center"/>
      <protection/>
    </xf>
    <xf numFmtId="0" fontId="112" fillId="37" borderId="0" applyNumberFormat="0" applyBorder="0" applyAlignment="0" applyProtection="0"/>
    <xf numFmtId="0" fontId="0" fillId="0" borderId="0">
      <alignment vertical="center"/>
      <protection/>
    </xf>
    <xf numFmtId="0" fontId="112" fillId="38" borderId="0" applyNumberFormat="0" applyBorder="0" applyAlignment="0" applyProtection="0"/>
    <xf numFmtId="0" fontId="25" fillId="0" borderId="0">
      <alignment/>
      <protection/>
    </xf>
    <xf numFmtId="0" fontId="0" fillId="39" borderId="0" applyNumberFormat="0" applyBorder="0" applyAlignment="0" applyProtection="0"/>
    <xf numFmtId="0" fontId="25" fillId="0" borderId="0">
      <alignment/>
      <protection/>
    </xf>
    <xf numFmtId="0" fontId="46" fillId="0" borderId="0">
      <alignment/>
      <protection/>
    </xf>
    <xf numFmtId="0" fontId="33" fillId="0" borderId="12" applyNumberFormat="0" applyFill="0" applyAlignment="0" applyProtection="0"/>
    <xf numFmtId="0" fontId="25" fillId="0" borderId="0">
      <alignment vertical="center"/>
      <protection/>
    </xf>
    <xf numFmtId="0" fontId="25" fillId="0" borderId="0">
      <alignment vertical="center"/>
      <protection/>
    </xf>
    <xf numFmtId="0" fontId="112" fillId="40"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67" fillId="0" borderId="0" applyNumberFormat="0" applyFill="0" applyBorder="0" applyAlignment="0" applyProtection="0"/>
    <xf numFmtId="0" fontId="54" fillId="0" borderId="0" applyFont="0" applyFill="0" applyBorder="0" applyAlignment="0" applyProtection="0"/>
    <xf numFmtId="0" fontId="25" fillId="0" borderId="0">
      <alignment vertical="center"/>
      <protection/>
    </xf>
    <xf numFmtId="0" fontId="68" fillId="0" borderId="0" applyNumberFormat="0" applyFill="0" applyBorder="0" applyAlignment="0" applyProtection="0"/>
    <xf numFmtId="43" fontId="25" fillId="0" borderId="0" applyFont="0" applyFill="0" applyBorder="0" applyAlignment="0" applyProtection="0"/>
    <xf numFmtId="0" fontId="2" fillId="0" borderId="0">
      <alignment/>
      <protection/>
    </xf>
    <xf numFmtId="0" fontId="58" fillId="0" borderId="0">
      <alignment vertical="center"/>
      <protection/>
    </xf>
    <xf numFmtId="15" fontId="65" fillId="0" borderId="0" applyFon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33" fillId="0" borderId="12" applyNumberFormat="0" applyFill="0" applyAlignment="0" applyProtection="0"/>
    <xf numFmtId="0" fontId="0" fillId="0" borderId="0">
      <alignment vertical="center"/>
      <protection/>
    </xf>
    <xf numFmtId="0" fontId="39" fillId="41" borderId="14" applyNumberFormat="0" applyAlignment="0" applyProtection="0"/>
    <xf numFmtId="0" fontId="58" fillId="41"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179" fontId="69" fillId="0" borderId="0" applyFont="0" applyFill="0" applyBorder="0" applyAlignment="0" applyProtection="0"/>
    <xf numFmtId="0" fontId="58" fillId="1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58" fillId="0" borderId="0">
      <alignment vertical="center"/>
      <protection/>
    </xf>
    <xf numFmtId="0" fontId="58" fillId="0" borderId="0">
      <alignment vertical="center"/>
      <protection/>
    </xf>
    <xf numFmtId="0" fontId="39" fillId="41" borderId="14" applyNumberFormat="0" applyAlignment="0" applyProtection="0"/>
    <xf numFmtId="0" fontId="25" fillId="0" borderId="0">
      <alignment/>
      <protection/>
    </xf>
    <xf numFmtId="0" fontId="70" fillId="0" borderId="0" applyNumberFormat="0" applyFill="0" applyBorder="0" applyAlignment="0" applyProtection="0"/>
    <xf numFmtId="0" fontId="58" fillId="42" borderId="0" applyNumberFormat="0" applyBorder="0" applyAlignment="0" applyProtection="0"/>
    <xf numFmtId="0" fontId="25" fillId="0" borderId="0">
      <alignment/>
      <protection/>
    </xf>
    <xf numFmtId="0" fontId="66" fillId="35" borderId="13">
      <alignment/>
      <protection locked="0"/>
    </xf>
    <xf numFmtId="0" fontId="25" fillId="0" borderId="0">
      <alignment vertical="center"/>
      <protection/>
    </xf>
    <xf numFmtId="49" fontId="2" fillId="0" borderId="0" applyFont="0" applyFill="0" applyBorder="0" applyAlignment="0" applyProtection="0"/>
    <xf numFmtId="0" fontId="0" fillId="0" borderId="0">
      <alignment vertical="center"/>
      <protection/>
    </xf>
    <xf numFmtId="0" fontId="25" fillId="0" borderId="0">
      <alignment/>
      <protection/>
    </xf>
    <xf numFmtId="0" fontId="25" fillId="0" borderId="0">
      <alignment vertical="center"/>
      <protection/>
    </xf>
    <xf numFmtId="0" fontId="71" fillId="0" borderId="0" applyNumberFormat="0" applyFill="0" applyBorder="0" applyAlignment="0" applyProtection="0"/>
    <xf numFmtId="0" fontId="25" fillId="0" borderId="0">
      <alignment vertical="center"/>
      <protection/>
    </xf>
    <xf numFmtId="0" fontId="2" fillId="0" borderId="0" applyBorder="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42" fillId="43" borderId="0" applyNumberFormat="0" applyBorder="0" applyAlignment="0" applyProtection="0"/>
    <xf numFmtId="0" fontId="33" fillId="0" borderId="0" applyNumberFormat="0" applyFill="0" applyBorder="0" applyAlignment="0" applyProtection="0"/>
    <xf numFmtId="0" fontId="2" fillId="0" borderId="15" applyNumberFormat="0" applyFill="0" applyProtection="0">
      <alignment horizontal="left"/>
    </xf>
    <xf numFmtId="0" fontId="111" fillId="6" borderId="0" applyNumberFormat="0" applyBorder="0" applyAlignment="0" applyProtection="0"/>
    <xf numFmtId="0" fontId="2" fillId="0" borderId="0">
      <alignment/>
      <protection/>
    </xf>
    <xf numFmtId="0" fontId="25" fillId="0" borderId="0">
      <alignment/>
      <protection/>
    </xf>
    <xf numFmtId="182" fontId="25" fillId="0" borderId="0" applyFont="0" applyFill="0" applyBorder="0" applyAlignment="0" applyProtection="0"/>
    <xf numFmtId="0" fontId="25" fillId="0" borderId="0">
      <alignment vertical="center"/>
      <protection/>
    </xf>
    <xf numFmtId="0" fontId="0" fillId="0" borderId="0">
      <alignment vertical="center"/>
      <protection/>
    </xf>
    <xf numFmtId="0" fontId="58" fillId="44" borderId="0" applyNumberFormat="0" applyBorder="0" applyAlignment="0" applyProtection="0"/>
    <xf numFmtId="0" fontId="25" fillId="0" borderId="0">
      <alignment/>
      <protection/>
    </xf>
    <xf numFmtId="0" fontId="25" fillId="0" borderId="0">
      <alignment/>
      <protection/>
    </xf>
    <xf numFmtId="0" fontId="72" fillId="45"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59" fillId="46" borderId="16" applyNumberFormat="0" applyAlignment="0" applyProtection="0"/>
    <xf numFmtId="0" fontId="25" fillId="0" borderId="0">
      <alignment vertical="center"/>
      <protection/>
    </xf>
    <xf numFmtId="0" fontId="25" fillId="0" borderId="0">
      <alignment vertical="center"/>
      <protection/>
    </xf>
    <xf numFmtId="0" fontId="58" fillId="18" borderId="0" applyNumberFormat="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73" fillId="0" borderId="0">
      <alignment/>
      <protection/>
    </xf>
    <xf numFmtId="0" fontId="25" fillId="0" borderId="0">
      <alignment/>
      <protection/>
    </xf>
    <xf numFmtId="0" fontId="25" fillId="0" borderId="0">
      <alignment/>
      <protection/>
    </xf>
    <xf numFmtId="0" fontId="58" fillId="17"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43" fontId="25" fillId="0" borderId="0" applyFont="0" applyFill="0" applyBorder="0" applyAlignment="0" applyProtection="0"/>
    <xf numFmtId="0" fontId="25" fillId="0" borderId="0">
      <alignment vertical="center"/>
      <protection/>
    </xf>
    <xf numFmtId="41" fontId="2" fillId="0" borderId="0" applyFont="0" applyFill="0" applyBorder="0" applyAlignment="0" applyProtection="0"/>
    <xf numFmtId="0" fontId="25" fillId="0" borderId="0">
      <alignment/>
      <protection/>
    </xf>
    <xf numFmtId="0" fontId="2"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58" fillId="17" borderId="0" applyNumberFormat="0" applyBorder="0" applyAlignment="0" applyProtection="0"/>
    <xf numFmtId="0" fontId="46"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43" fontId="25" fillId="0" borderId="0" applyFont="0" applyFill="0" applyBorder="0" applyAlignment="0" applyProtection="0"/>
    <xf numFmtId="0" fontId="44" fillId="8" borderId="0" applyNumberFormat="0" applyBorder="0" applyAlignment="0" applyProtection="0"/>
    <xf numFmtId="0" fontId="73" fillId="0" borderId="0">
      <alignment/>
      <protection/>
    </xf>
    <xf numFmtId="180" fontId="74" fillId="0" borderId="0" applyFont="0" applyFill="0" applyBorder="0" applyAlignment="0" applyProtection="0"/>
    <xf numFmtId="0" fontId="75" fillId="47"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16" fillId="0" borderId="0">
      <alignment/>
      <protection/>
    </xf>
    <xf numFmtId="0" fontId="42" fillId="48" borderId="0" applyNumberFormat="0" applyBorder="0" applyAlignment="0" applyProtection="0"/>
    <xf numFmtId="0" fontId="25"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42" fillId="49" borderId="0" applyNumberFormat="0" applyBorder="0" applyAlignment="0" applyProtection="0"/>
    <xf numFmtId="0" fontId="6" fillId="50" borderId="0" applyNumberFormat="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58" fillId="0" borderId="0">
      <alignment/>
      <protection/>
    </xf>
    <xf numFmtId="0" fontId="25" fillId="0" borderId="0">
      <alignment vertical="center"/>
      <protection/>
    </xf>
    <xf numFmtId="0" fontId="25" fillId="0" borderId="0">
      <alignment/>
      <protection/>
    </xf>
    <xf numFmtId="0" fontId="25" fillId="0" borderId="0">
      <alignment/>
      <protection/>
    </xf>
    <xf numFmtId="0" fontId="25" fillId="51" borderId="17" applyNumberFormat="0" applyFont="0" applyAlignment="0" applyProtection="0"/>
    <xf numFmtId="0" fontId="33" fillId="0" borderId="18" applyNumberFormat="0" applyFill="0" applyAlignment="0" applyProtection="0"/>
    <xf numFmtId="0" fontId="59" fillId="46" borderId="16" applyNumberFormat="0" applyAlignment="0" applyProtection="0"/>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58" fillId="52" borderId="0" applyNumberFormat="0" applyBorder="0" applyAlignment="0" applyProtection="0"/>
    <xf numFmtId="0" fontId="25" fillId="0" borderId="0">
      <alignment/>
      <protection/>
    </xf>
    <xf numFmtId="0" fontId="42" fillId="13" borderId="0" applyNumberFormat="0" applyBorder="0" applyAlignment="0" applyProtection="0"/>
    <xf numFmtId="0" fontId="0" fillId="0" borderId="0">
      <alignment vertical="center"/>
      <protection/>
    </xf>
    <xf numFmtId="0" fontId="25" fillId="0" borderId="0">
      <alignment vertical="center"/>
      <protection/>
    </xf>
    <xf numFmtId="0" fontId="75" fillId="53" borderId="0" applyNumberFormat="0" applyBorder="0" applyAlignment="0" applyProtection="0"/>
    <xf numFmtId="0" fontId="25" fillId="0" borderId="0">
      <alignment/>
      <protection/>
    </xf>
    <xf numFmtId="0" fontId="25" fillId="0" borderId="0">
      <alignment vertical="center"/>
      <protection/>
    </xf>
    <xf numFmtId="43" fontId="25" fillId="0" borderId="0" applyFont="0" applyFill="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46" fillId="0" borderId="0">
      <alignment/>
      <protection/>
    </xf>
    <xf numFmtId="0" fontId="25" fillId="0" borderId="0">
      <alignment/>
      <protection/>
    </xf>
    <xf numFmtId="0" fontId="25" fillId="0" borderId="0">
      <alignment vertical="center"/>
      <protection/>
    </xf>
    <xf numFmtId="0" fontId="25" fillId="0" borderId="0">
      <alignment/>
      <protection/>
    </xf>
    <xf numFmtId="0" fontId="112" fillId="7" borderId="0" applyNumberFormat="0" applyBorder="0" applyAlignment="0" applyProtection="0"/>
    <xf numFmtId="0" fontId="76" fillId="0" borderId="0" applyNumberFormat="0" applyFill="0" applyBorder="0" applyAlignment="0" applyProtection="0"/>
    <xf numFmtId="0" fontId="25" fillId="0" borderId="0">
      <alignment vertical="center"/>
      <protection/>
    </xf>
    <xf numFmtId="0" fontId="46" fillId="0" borderId="0">
      <alignment/>
      <protection/>
    </xf>
    <xf numFmtId="0" fontId="25" fillId="0" borderId="0">
      <alignment/>
      <protection/>
    </xf>
    <xf numFmtId="0" fontId="0" fillId="0" borderId="0">
      <alignment vertical="center"/>
      <protection/>
    </xf>
    <xf numFmtId="0" fontId="25" fillId="0" borderId="0">
      <alignment/>
      <protection/>
    </xf>
    <xf numFmtId="0" fontId="46" fillId="0" borderId="0">
      <alignment/>
      <protection/>
    </xf>
    <xf numFmtId="0" fontId="25" fillId="0" borderId="0">
      <alignment vertical="center"/>
      <protection/>
    </xf>
    <xf numFmtId="0" fontId="77" fillId="0" borderId="0" applyNumberFormat="0" applyFill="0" applyBorder="0" applyAlignment="0" applyProtection="0"/>
    <xf numFmtId="0" fontId="25" fillId="0" borderId="0">
      <alignment vertical="center"/>
      <protection/>
    </xf>
    <xf numFmtId="187" fontId="2" fillId="0" borderId="0" applyFont="0" applyFill="0" applyBorder="0" applyAlignment="0" applyProtection="0"/>
    <xf numFmtId="0" fontId="25" fillId="0" borderId="0">
      <alignment vertical="center"/>
      <protection/>
    </xf>
    <xf numFmtId="0" fontId="0" fillId="0" borderId="0">
      <alignment vertical="center"/>
      <protection/>
    </xf>
    <xf numFmtId="0" fontId="42" fillId="54" borderId="0" applyNumberFormat="0" applyBorder="0" applyAlignment="0" applyProtection="0"/>
    <xf numFmtId="0" fontId="70" fillId="0" borderId="19" applyNumberFormat="0" applyAlignment="0" applyProtection="0"/>
    <xf numFmtId="0" fontId="58" fillId="0" borderId="0">
      <alignment/>
      <protection/>
    </xf>
    <xf numFmtId="0" fontId="58" fillId="44" borderId="0" applyNumberFormat="0" applyBorder="0" applyAlignment="0" applyProtection="0"/>
    <xf numFmtId="0" fontId="72" fillId="45" borderId="0" applyNumberFormat="0" applyBorder="0" applyAlignment="0" applyProtection="0"/>
    <xf numFmtId="0" fontId="42" fillId="55" borderId="0" applyNumberFormat="0" applyBorder="0" applyAlignment="0" applyProtection="0"/>
    <xf numFmtId="0" fontId="0" fillId="0" borderId="0">
      <alignment vertical="center"/>
      <protection/>
    </xf>
    <xf numFmtId="0" fontId="25" fillId="0" borderId="0">
      <alignment/>
      <protection/>
    </xf>
    <xf numFmtId="0" fontId="112" fillId="40"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73" fillId="0" borderId="0">
      <alignment/>
      <protection/>
    </xf>
    <xf numFmtId="0" fontId="54"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43" fontId="25" fillId="0" borderId="0" applyFont="0" applyFill="0" applyBorder="0" applyAlignment="0" applyProtection="0"/>
    <xf numFmtId="188" fontId="2" fillId="0" borderId="0" applyFont="0" applyFill="0" applyBorder="0" applyAlignment="0" applyProtection="0"/>
    <xf numFmtId="0" fontId="25" fillId="0" borderId="0">
      <alignment vertical="center"/>
      <protection/>
    </xf>
    <xf numFmtId="37" fontId="78" fillId="0" borderId="0">
      <alignment/>
      <protection/>
    </xf>
    <xf numFmtId="0" fontId="0" fillId="0" borderId="0">
      <alignment vertical="center"/>
      <protection/>
    </xf>
    <xf numFmtId="0" fontId="0" fillId="0" borderId="0">
      <alignment vertical="center"/>
      <protection/>
    </xf>
    <xf numFmtId="186" fontId="25" fillId="0" borderId="0" applyFont="0" applyFill="0" applyBorder="0" applyAlignment="0" applyProtection="0"/>
    <xf numFmtId="0" fontId="79" fillId="0" borderId="0" applyNumberFormat="0" applyAlignment="0">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80" fillId="56" borderId="0" applyNumberFormat="0" applyBorder="0" applyAlignment="0" applyProtection="0"/>
    <xf numFmtId="0" fontId="75" fillId="57" borderId="0" applyNumberFormat="0" applyBorder="0" applyAlignment="0" applyProtection="0"/>
    <xf numFmtId="0" fontId="25" fillId="0" borderId="0">
      <alignment/>
      <protection/>
    </xf>
    <xf numFmtId="0" fontId="42" fillId="11"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181" fontId="2" fillId="0" borderId="0" applyFont="0" applyFill="0" applyBorder="0" applyAlignment="0" applyProtection="0"/>
    <xf numFmtId="0" fontId="25" fillId="0" borderId="0">
      <alignment vertical="center"/>
      <protection/>
    </xf>
    <xf numFmtId="0" fontId="33" fillId="0" borderId="0" applyNumberFormat="0" applyFill="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42" fillId="58" borderId="0" applyNumberFormat="0" applyBorder="0" applyAlignment="0" applyProtection="0"/>
    <xf numFmtId="0" fontId="0" fillId="0" borderId="0">
      <alignment vertical="center"/>
      <protection/>
    </xf>
    <xf numFmtId="177" fontId="25" fillId="0" borderId="0" applyFont="0" applyFill="0" applyBorder="0" applyAlignment="0" applyProtection="0"/>
    <xf numFmtId="0" fontId="67" fillId="0" borderId="0" applyNumberFormat="0" applyFill="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1" fontId="2" fillId="0" borderId="20" applyFill="0" applyProtection="0">
      <alignment horizontal="center"/>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81" fillId="1" borderId="21" applyNumberFormat="0" applyFont="0" applyAlignment="0">
      <protection/>
    </xf>
    <xf numFmtId="0" fontId="25" fillId="0" borderId="0">
      <alignment vertical="center"/>
      <protection/>
    </xf>
    <xf numFmtId="0" fontId="0" fillId="0" borderId="0">
      <alignment vertical="center"/>
      <protection/>
    </xf>
    <xf numFmtId="0" fontId="82" fillId="0" borderId="20" applyNumberFormat="0" applyFill="0" applyProtection="0">
      <alignment horizontal="left"/>
    </xf>
    <xf numFmtId="0" fontId="83" fillId="0" borderId="22" applyNumberFormat="0" applyFont="0" applyAlignment="0">
      <protection/>
    </xf>
    <xf numFmtId="189" fontId="2" fillId="0" borderId="0" applyFont="0" applyFill="0" applyBorder="0" applyAlignment="0" applyProtection="0"/>
    <xf numFmtId="0" fontId="25" fillId="0" borderId="0">
      <alignment vertical="center"/>
      <protection/>
    </xf>
    <xf numFmtId="0" fontId="0" fillId="0" borderId="0">
      <alignment vertical="center"/>
      <protection/>
    </xf>
    <xf numFmtId="0" fontId="75" fillId="52" borderId="23" applyNumberFormat="0" applyAlignment="0" applyProtection="0"/>
    <xf numFmtId="0" fontId="84" fillId="0" borderId="9">
      <alignment horizontal="center"/>
      <protection/>
    </xf>
    <xf numFmtId="0" fontId="25" fillId="0" borderId="0">
      <alignment/>
      <protection/>
    </xf>
    <xf numFmtId="0" fontId="0" fillId="0" borderId="0">
      <alignment vertical="center"/>
      <protection/>
    </xf>
    <xf numFmtId="0" fontId="25" fillId="0" borderId="0">
      <alignment vertical="center"/>
      <protection/>
    </xf>
    <xf numFmtId="0" fontId="42" fillId="54" borderId="0" applyNumberFormat="0" applyBorder="0" applyAlignment="0" applyProtection="0"/>
    <xf numFmtId="0" fontId="70" fillId="0" borderId="21">
      <alignment horizontal="left" vertical="center"/>
      <protection/>
    </xf>
    <xf numFmtId="0" fontId="42" fillId="59" borderId="0" applyNumberFormat="0" applyBorder="0" applyAlignment="0" applyProtection="0"/>
    <xf numFmtId="0" fontId="25" fillId="0" borderId="0">
      <alignment/>
      <protection/>
    </xf>
    <xf numFmtId="0" fontId="58" fillId="41" borderId="0" applyNumberFormat="0" applyBorder="0" applyAlignment="0" applyProtection="0"/>
    <xf numFmtId="0" fontId="25" fillId="0" borderId="0">
      <alignment vertical="center"/>
      <protection/>
    </xf>
    <xf numFmtId="190" fontId="14"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6" fillId="60" borderId="0" applyNumberFormat="0" applyBorder="0" applyAlignment="0" applyProtection="0"/>
    <xf numFmtId="0" fontId="25" fillId="0" borderId="0">
      <alignment/>
      <protection/>
    </xf>
    <xf numFmtId="0" fontId="0" fillId="0" borderId="0">
      <alignment vertical="center"/>
      <protection/>
    </xf>
    <xf numFmtId="0" fontId="25" fillId="0" borderId="0">
      <alignment vertical="center"/>
      <protection/>
    </xf>
    <xf numFmtId="0" fontId="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85" fillId="0" borderId="24" applyNumberFormat="0" applyFill="0" applyAlignment="0" applyProtection="0"/>
    <xf numFmtId="0" fontId="25" fillId="0" borderId="0">
      <alignment/>
      <protection/>
    </xf>
    <xf numFmtId="0" fontId="58" fillId="42" borderId="0" applyNumberFormat="0" applyBorder="0" applyAlignment="0" applyProtection="0"/>
    <xf numFmtId="43" fontId="25" fillId="0" borderId="0" applyFont="0" applyFill="0" applyBorder="0" applyAlignment="0" applyProtection="0"/>
    <xf numFmtId="0" fontId="58" fillId="8" borderId="0" applyNumberFormat="0" applyBorder="0" applyAlignment="0" applyProtection="0"/>
    <xf numFmtId="0" fontId="58" fillId="52" borderId="0" applyNumberFormat="0" applyBorder="0" applyAlignment="0" applyProtection="0"/>
    <xf numFmtId="0" fontId="0" fillId="0" borderId="0">
      <alignment vertical="center"/>
      <protection/>
    </xf>
    <xf numFmtId="0" fontId="66" fillId="35" borderId="13">
      <alignment/>
      <protection locked="0"/>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16" fillId="0" borderId="0">
      <alignment/>
      <protection/>
    </xf>
    <xf numFmtId="0" fontId="58" fillId="0" borderId="0">
      <alignment vertical="center"/>
      <protection/>
    </xf>
    <xf numFmtId="0" fontId="0" fillId="0" borderId="0">
      <alignment vertical="center"/>
      <protection/>
    </xf>
    <xf numFmtId="0" fontId="25" fillId="0" borderId="0">
      <alignment vertical="center"/>
      <protection/>
    </xf>
    <xf numFmtId="0" fontId="46" fillId="0" borderId="0">
      <alignment/>
      <protection/>
    </xf>
    <xf numFmtId="0" fontId="6" fillId="61" borderId="0" applyNumberFormat="0" applyBorder="0" applyAlignment="0" applyProtection="0"/>
    <xf numFmtId="0" fontId="42" fillId="48"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58" fillId="8" borderId="0" applyNumberFormat="0" applyBorder="0" applyAlignment="0" applyProtection="0"/>
    <xf numFmtId="0" fontId="25" fillId="0" borderId="0">
      <alignment/>
      <protection/>
    </xf>
    <xf numFmtId="38" fontId="65" fillId="0" borderId="0" applyFont="0" applyFill="0" applyBorder="0" applyAlignment="0" applyProtection="0"/>
    <xf numFmtId="0" fontId="42" fillId="54" borderId="0" applyNumberFormat="0" applyBorder="0" applyAlignment="0" applyProtection="0"/>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58" fillId="0" borderId="0">
      <alignment vertical="center"/>
      <protection/>
    </xf>
    <xf numFmtId="0" fontId="86" fillId="0" borderId="0" applyNumberFormat="0" applyFill="0" applyBorder="0" applyAlignment="0" applyProtection="0"/>
    <xf numFmtId="0" fontId="25" fillId="0" borderId="0">
      <alignment/>
      <protection/>
    </xf>
    <xf numFmtId="0" fontId="25" fillId="0" borderId="0">
      <alignment vertical="center"/>
      <protection/>
    </xf>
    <xf numFmtId="0" fontId="25" fillId="0" borderId="0">
      <alignment/>
      <protection/>
    </xf>
    <xf numFmtId="176" fontId="25" fillId="0" borderId="0" applyFon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25" fillId="0" borderId="0" applyFont="0" applyFill="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58" fillId="41" borderId="0" applyNumberFormat="0" applyBorder="0" applyAlignment="0" applyProtection="0"/>
    <xf numFmtId="0" fontId="25" fillId="0" borderId="0">
      <alignment vertical="center"/>
      <protection/>
    </xf>
    <xf numFmtId="0" fontId="25" fillId="0" borderId="0">
      <alignment/>
      <protection/>
    </xf>
    <xf numFmtId="0" fontId="87"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112" fillId="15" borderId="0" applyNumberFormat="0" applyBorder="0" applyAlignment="0" applyProtection="0"/>
    <xf numFmtId="0" fontId="25" fillId="0" borderId="0">
      <alignment/>
      <protection/>
    </xf>
    <xf numFmtId="0" fontId="25" fillId="0" borderId="0">
      <alignment vertical="center"/>
      <protection/>
    </xf>
    <xf numFmtId="0" fontId="58" fillId="52" borderId="0" applyNumberFormat="0" applyBorder="0" applyAlignment="0" applyProtection="0"/>
    <xf numFmtId="0" fontId="25" fillId="0" borderId="0">
      <alignment vertical="center"/>
      <protection/>
    </xf>
    <xf numFmtId="0" fontId="25" fillId="0" borderId="0">
      <alignment/>
      <protection/>
    </xf>
    <xf numFmtId="0" fontId="55" fillId="62" borderId="25" applyNumberFormat="0" applyAlignment="0" applyProtection="0"/>
    <xf numFmtId="0" fontId="0" fillId="0" borderId="0">
      <alignment vertical="center"/>
      <protection/>
    </xf>
    <xf numFmtId="0" fontId="25" fillId="0" borderId="0">
      <alignment/>
      <protection/>
    </xf>
    <xf numFmtId="0" fontId="0" fillId="28" borderId="0" applyNumberFormat="0" applyBorder="0" applyAlignment="0" applyProtection="0"/>
    <xf numFmtId="0" fontId="16" fillId="0" borderId="0">
      <alignment/>
      <protection/>
    </xf>
    <xf numFmtId="0" fontId="25" fillId="0" borderId="0">
      <alignment/>
      <protection/>
    </xf>
    <xf numFmtId="0" fontId="2"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75" fillId="63" borderId="0" applyNumberFormat="0" applyBorder="0" applyAlignment="0" applyProtection="0"/>
    <xf numFmtId="0" fontId="25" fillId="0" borderId="0">
      <alignment/>
      <protection/>
    </xf>
    <xf numFmtId="0" fontId="0" fillId="0" borderId="0">
      <alignment vertical="center"/>
      <protection/>
    </xf>
    <xf numFmtId="0" fontId="25" fillId="0" borderId="0">
      <alignment/>
      <protection/>
    </xf>
    <xf numFmtId="3" fontId="2" fillId="0" borderId="0" applyFont="0" applyFill="0" applyBorder="0" applyAlignment="0" applyProtection="0"/>
    <xf numFmtId="0" fontId="25" fillId="0" borderId="0">
      <alignment/>
      <protection/>
    </xf>
    <xf numFmtId="38" fontId="69" fillId="62" borderId="0" applyBorder="0" applyAlignment="0" applyProtection="0"/>
    <xf numFmtId="0" fontId="0" fillId="0" borderId="0">
      <alignment vertical="center"/>
      <protection/>
    </xf>
    <xf numFmtId="0" fontId="2" fillId="0" borderId="0">
      <alignment/>
      <protection/>
    </xf>
    <xf numFmtId="0" fontId="88" fillId="0" borderId="24" applyNumberFormat="0" applyFill="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43" fontId="25" fillId="0" borderId="0" applyFont="0" applyFill="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 fillId="0" borderId="26" applyNumberFormat="0" applyFont="0" applyFill="0" applyAlignment="0" applyProtection="0"/>
    <xf numFmtId="0" fontId="25" fillId="0" borderId="0">
      <alignment vertical="center"/>
      <protection/>
    </xf>
    <xf numFmtId="0" fontId="2" fillId="0" borderId="0">
      <alignment/>
      <protection/>
    </xf>
    <xf numFmtId="0" fontId="25" fillId="0" borderId="0">
      <alignment/>
      <protection/>
    </xf>
    <xf numFmtId="0" fontId="89" fillId="0" borderId="0">
      <alignment/>
      <protection/>
    </xf>
    <xf numFmtId="0" fontId="25" fillId="0" borderId="0">
      <alignment vertical="center"/>
      <protection/>
    </xf>
    <xf numFmtId="0" fontId="25" fillId="0" borderId="0">
      <alignment/>
      <protection/>
    </xf>
    <xf numFmtId="0" fontId="25" fillId="0" borderId="0">
      <alignment vertical="center"/>
      <protection/>
    </xf>
    <xf numFmtId="43" fontId="25" fillId="0" borderId="0" applyFont="0" applyFill="0" applyBorder="0" applyAlignment="0" applyProtection="0"/>
    <xf numFmtId="0" fontId="54" fillId="0" borderId="0" applyFon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32" borderId="0" applyNumberFormat="0" applyBorder="0" applyAlignment="0" applyProtection="0"/>
    <xf numFmtId="0" fontId="25"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73" fillId="0" borderId="0">
      <alignment/>
      <protection/>
    </xf>
    <xf numFmtId="0" fontId="66" fillId="35" borderId="13">
      <alignment/>
      <protection locked="0"/>
    </xf>
    <xf numFmtId="0" fontId="90" fillId="0" borderId="0">
      <alignment/>
      <protection/>
    </xf>
    <xf numFmtId="0" fontId="25" fillId="0" borderId="0">
      <alignment/>
      <protection/>
    </xf>
    <xf numFmtId="0" fontId="25" fillId="0" borderId="0">
      <alignment/>
      <protection/>
    </xf>
    <xf numFmtId="0" fontId="58" fillId="11" borderId="0" applyNumberFormat="0" applyBorder="0" applyAlignment="0" applyProtection="0"/>
    <xf numFmtId="0" fontId="58" fillId="64" borderId="0" applyNumberFormat="0" applyBorder="0" applyAlignment="0" applyProtection="0"/>
    <xf numFmtId="0" fontId="54" fillId="0" borderId="0">
      <alignment/>
      <protection/>
    </xf>
    <xf numFmtId="0" fontId="0" fillId="0" borderId="0">
      <alignment vertical="center"/>
      <protection/>
    </xf>
    <xf numFmtId="0" fontId="2" fillId="0" borderId="0" applyFont="0" applyFill="0" applyBorder="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58" fillId="0" borderId="0">
      <alignment vertical="center"/>
      <protection/>
    </xf>
    <xf numFmtId="0" fontId="25" fillId="65" borderId="27" applyNumberFormat="0" applyFont="0" applyAlignment="0" applyProtection="0"/>
    <xf numFmtId="0" fontId="25" fillId="0" borderId="0">
      <alignment/>
      <protection/>
    </xf>
    <xf numFmtId="0" fontId="0" fillId="0" borderId="0">
      <alignment vertical="center"/>
      <protection/>
    </xf>
    <xf numFmtId="0" fontId="0" fillId="0" borderId="0">
      <alignment vertical="center"/>
      <protection/>
    </xf>
    <xf numFmtId="0" fontId="58" fillId="64" borderId="0" applyNumberFormat="0" applyBorder="0" applyAlignment="0" applyProtection="0"/>
    <xf numFmtId="0" fontId="25" fillId="0" borderId="0">
      <alignment vertical="center"/>
      <protection/>
    </xf>
    <xf numFmtId="0" fontId="58" fillId="64"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25" fillId="0" borderId="0">
      <alignment/>
      <protection/>
    </xf>
    <xf numFmtId="0" fontId="0" fillId="26" borderId="0" applyNumberFormat="0" applyBorder="0" applyAlignment="0" applyProtection="0"/>
    <xf numFmtId="43" fontId="25" fillId="0" borderId="0" applyFont="0" applyFill="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58" fillId="17" borderId="0" applyNumberFormat="0" applyBorder="0" applyAlignment="0" applyProtection="0"/>
    <xf numFmtId="184" fontId="2" fillId="0" borderId="0" applyFill="0" applyBorder="0" applyAlignment="0">
      <protection/>
    </xf>
    <xf numFmtId="0" fontId="67" fillId="0" borderId="0" applyNumberFormat="0" applyFill="0" applyBorder="0" applyAlignment="0" applyProtection="0"/>
    <xf numFmtId="0" fontId="42" fillId="55"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176" fontId="91" fillId="66"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68" fillId="0" borderId="28" applyNumberFormat="0" applyFill="0" applyAlignment="0" applyProtection="0"/>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58" fillId="11" borderId="0" applyNumberFormat="0" applyBorder="0" applyAlignment="0" applyProtection="0"/>
    <xf numFmtId="0" fontId="0" fillId="0" borderId="0">
      <alignment vertical="center"/>
      <protection/>
    </xf>
    <xf numFmtId="0" fontId="65" fillId="0" borderId="0">
      <alignment/>
      <protection/>
    </xf>
    <xf numFmtId="0" fontId="66" fillId="35" borderId="13">
      <alignment/>
      <protection locked="0"/>
    </xf>
    <xf numFmtId="0" fontId="25" fillId="0" borderId="0">
      <alignment vertical="center"/>
      <protection/>
    </xf>
    <xf numFmtId="0" fontId="89" fillId="0" borderId="0">
      <alignment/>
      <protection/>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42" fillId="43"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42" fillId="11" borderId="0" applyNumberFormat="0" applyBorder="0" applyAlignment="0" applyProtection="0"/>
    <xf numFmtId="0" fontId="25" fillId="0" borderId="0">
      <alignment/>
      <protection/>
    </xf>
    <xf numFmtId="0" fontId="25" fillId="0" borderId="0">
      <alignment vertical="center"/>
      <protection/>
    </xf>
    <xf numFmtId="0" fontId="58" fillId="44" borderId="0" applyNumberFormat="0" applyBorder="0" applyAlignment="0" applyProtection="0"/>
    <xf numFmtId="0" fontId="42" fillId="54" borderId="0" applyNumberFormat="0" applyBorder="0" applyAlignment="0" applyProtection="0"/>
    <xf numFmtId="0" fontId="25" fillId="0" borderId="0">
      <alignment vertical="center"/>
      <protection/>
    </xf>
    <xf numFmtId="0" fontId="25" fillId="0" borderId="0">
      <alignment/>
      <protection/>
    </xf>
    <xf numFmtId="0" fontId="58" fillId="18"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193" fontId="2" fillId="0" borderId="0" applyFont="0" applyFill="0" applyBorder="0" applyAlignment="0" applyProtection="0"/>
    <xf numFmtId="0" fontId="75" fillId="67" borderId="0" applyNumberFormat="0" applyBorder="0" applyAlignment="0" applyProtection="0"/>
    <xf numFmtId="0" fontId="25" fillId="0" borderId="0">
      <alignment vertical="center"/>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75" fillId="68" borderId="0" applyNumberFormat="0" applyBorder="0" applyAlignment="0" applyProtection="0"/>
    <xf numFmtId="0" fontId="92" fillId="0" borderId="0" applyNumberFormat="0" applyFill="0" applyBorder="0" applyAlignment="0" applyProtection="0"/>
    <xf numFmtId="0" fontId="25" fillId="0" borderId="0">
      <alignment vertical="center"/>
      <protection/>
    </xf>
    <xf numFmtId="0" fontId="58" fillId="0" borderId="0">
      <alignment vertical="center"/>
      <protection/>
    </xf>
    <xf numFmtId="0" fontId="58" fillId="0" borderId="0">
      <alignment vertical="center"/>
      <protection/>
    </xf>
    <xf numFmtId="0" fontId="25" fillId="0" borderId="0">
      <alignment/>
      <protection/>
    </xf>
    <xf numFmtId="0" fontId="58" fillId="17" borderId="0" applyNumberFormat="0" applyBorder="0" applyAlignment="0" applyProtection="0"/>
    <xf numFmtId="43" fontId="25" fillId="0" borderId="0" applyFont="0" applyFill="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75" fillId="68"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62" fillId="42" borderId="0" applyNumberFormat="0" applyBorder="0" applyAlignment="0" applyProtection="0"/>
    <xf numFmtId="0" fontId="58" fillId="52" borderId="0" applyNumberFormat="0" applyBorder="0" applyAlignment="0" applyProtection="0"/>
    <xf numFmtId="0" fontId="16" fillId="0" borderId="0">
      <alignment/>
      <protection/>
    </xf>
    <xf numFmtId="0" fontId="58" fillId="8"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75" fillId="63" borderId="0" applyNumberFormat="0" applyBorder="0" applyAlignment="0" applyProtection="0"/>
    <xf numFmtId="0" fontId="25"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75" fillId="69" borderId="0" applyNumberFormat="0" applyBorder="0" applyAlignment="0" applyProtection="0"/>
    <xf numFmtId="0" fontId="25" fillId="0" borderId="0">
      <alignment vertical="center"/>
      <protection/>
    </xf>
    <xf numFmtId="0" fontId="42" fillId="58" borderId="0" applyNumberFormat="0" applyBorder="0" applyAlignment="0" applyProtection="0"/>
    <xf numFmtId="0" fontId="0" fillId="0" borderId="0">
      <alignment vertical="center"/>
      <protection/>
    </xf>
    <xf numFmtId="0" fontId="42" fillId="70" borderId="0" applyNumberFormat="0" applyBorder="0" applyAlignment="0" applyProtection="0"/>
    <xf numFmtId="0" fontId="93" fillId="65" borderId="0" applyNumberFormat="0" applyBorder="0" applyAlignment="0" applyProtection="0"/>
    <xf numFmtId="0" fontId="25" fillId="0" borderId="0">
      <alignment vertical="center"/>
      <protection/>
    </xf>
    <xf numFmtId="0" fontId="25" fillId="0" borderId="0">
      <alignment vertical="center"/>
      <protection/>
    </xf>
    <xf numFmtId="41" fontId="2" fillId="0" borderId="0" applyFont="0" applyFill="0" applyBorder="0" applyAlignment="0" applyProtection="0"/>
    <xf numFmtId="0" fontId="25" fillId="0" borderId="0">
      <alignment vertical="center"/>
      <protection/>
    </xf>
    <xf numFmtId="0" fontId="46"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42" fillId="54" borderId="0" applyNumberFormat="0" applyBorder="0" applyAlignment="0" applyProtection="0"/>
    <xf numFmtId="0" fontId="42" fillId="54"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42" fillId="70"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 fillId="71" borderId="0" applyNumberFormat="0" applyBorder="0" applyAlignment="0" applyProtection="0"/>
    <xf numFmtId="0" fontId="59" fillId="46" borderId="16" applyNumberFormat="0" applyAlignment="0" applyProtection="0"/>
    <xf numFmtId="0" fontId="25" fillId="0" borderId="0">
      <alignment/>
      <protection/>
    </xf>
    <xf numFmtId="0" fontId="25" fillId="0" borderId="0">
      <alignment vertical="center"/>
      <protection/>
    </xf>
    <xf numFmtId="0" fontId="25" fillId="51" borderId="17" applyNumberFormat="0" applyFont="0" applyAlignment="0" applyProtection="0"/>
    <xf numFmtId="0" fontId="0" fillId="0" borderId="0">
      <alignment vertical="center"/>
      <protection/>
    </xf>
    <xf numFmtId="0" fontId="25" fillId="0" borderId="0">
      <alignment/>
      <protection/>
    </xf>
    <xf numFmtId="0" fontId="75" fillId="72" borderId="0" applyNumberFormat="0" applyBorder="0" applyAlignment="0" applyProtection="0"/>
    <xf numFmtId="0" fontId="25" fillId="0" borderId="0">
      <alignment/>
      <protection/>
    </xf>
    <xf numFmtId="0" fontId="25" fillId="0" borderId="0">
      <alignment vertical="center"/>
      <protection/>
    </xf>
    <xf numFmtId="0" fontId="25" fillId="0" borderId="0">
      <alignment/>
      <protection/>
    </xf>
    <xf numFmtId="0" fontId="75" fillId="73"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10" fontId="69" fillId="74" borderId="29" applyBorder="0" applyAlignment="0" applyProtection="0"/>
    <xf numFmtId="43" fontId="25" fillId="0" borderId="0" applyFont="0" applyFill="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6" fillId="56" borderId="0" applyNumberFormat="0" applyBorder="0" applyAlignment="0" applyProtection="0"/>
    <xf numFmtId="0" fontId="2" fillId="0" borderId="0" applyFont="0" applyFill="0" applyBorder="0" applyAlignment="0" applyProtection="0"/>
    <xf numFmtId="0" fontId="44" fillId="8" borderId="0" applyNumberFormat="0" applyBorder="0" applyAlignment="0" applyProtection="0"/>
    <xf numFmtId="0" fontId="25" fillId="0" borderId="0">
      <alignment vertical="center"/>
      <protection/>
    </xf>
    <xf numFmtId="0" fontId="25" fillId="0" borderId="0">
      <alignment/>
      <protection/>
    </xf>
    <xf numFmtId="191" fontId="2" fillId="0" borderId="0" applyFont="0" applyFill="0" applyBorder="0" applyAlignment="0" applyProtection="0"/>
    <xf numFmtId="0" fontId="0" fillId="0" borderId="0">
      <alignment vertical="center"/>
      <protection/>
    </xf>
    <xf numFmtId="0" fontId="25" fillId="0" borderId="0">
      <alignment/>
      <protection/>
    </xf>
    <xf numFmtId="0" fontId="88" fillId="0" borderId="24" applyNumberFormat="0" applyFill="0" applyAlignment="0" applyProtection="0"/>
    <xf numFmtId="0" fontId="25" fillId="0" borderId="0">
      <alignment/>
      <protection/>
    </xf>
    <xf numFmtId="0" fontId="25" fillId="0" borderId="0">
      <alignment/>
      <protection/>
    </xf>
    <xf numFmtId="0" fontId="75" fillId="67"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58" fillId="52" borderId="0" applyNumberFormat="0" applyBorder="0" applyAlignment="0" applyProtection="0"/>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43" fontId="25" fillId="0" borderId="0" applyFont="0" applyFill="0" applyBorder="0" applyAlignment="0" applyProtection="0"/>
    <xf numFmtId="0" fontId="58" fillId="18" borderId="0" applyNumberFormat="0" applyBorder="0" applyAlignment="0" applyProtection="0"/>
    <xf numFmtId="0" fontId="0" fillId="0" borderId="0">
      <alignment vertical="center"/>
      <protection/>
    </xf>
    <xf numFmtId="0" fontId="25" fillId="0" borderId="0">
      <alignment/>
      <protection/>
    </xf>
    <xf numFmtId="0" fontId="62" fillId="42" borderId="0" applyNumberFormat="0" applyBorder="0" applyAlignment="0" applyProtection="0"/>
    <xf numFmtId="0" fontId="25" fillId="0" borderId="0">
      <alignment vertical="center"/>
      <protection/>
    </xf>
    <xf numFmtId="0" fontId="25" fillId="0" borderId="0">
      <alignment/>
      <protection/>
    </xf>
    <xf numFmtId="0" fontId="75" fillId="57"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58" fillId="52"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177" fontId="2" fillId="0" borderId="0" applyFont="0" applyFill="0" applyBorder="0" applyAlignment="0" applyProtection="0"/>
    <xf numFmtId="188" fontId="2" fillId="0" borderId="0" applyFont="0" applyFill="0" applyBorder="0" applyAlignment="0" applyProtection="0"/>
    <xf numFmtId="0" fontId="25" fillId="0" borderId="0">
      <alignment vertical="center"/>
      <protection/>
    </xf>
    <xf numFmtId="0" fontId="25" fillId="0" borderId="0">
      <alignment/>
      <protection/>
    </xf>
    <xf numFmtId="0" fontId="94" fillId="0" borderId="0" applyFont="0" applyFill="0" applyBorder="0" applyAlignment="0" applyProtection="0"/>
    <xf numFmtId="0" fontId="25" fillId="0" borderId="0">
      <alignment vertical="center"/>
      <protection/>
    </xf>
    <xf numFmtId="0" fontId="25" fillId="0" borderId="0">
      <alignment/>
      <protection/>
    </xf>
    <xf numFmtId="0" fontId="6" fillId="75" borderId="0" applyNumberFormat="0" applyBorder="0" applyAlignment="0" applyProtection="0"/>
    <xf numFmtId="0" fontId="95" fillId="0" borderId="30" applyNumberFormat="0" applyFill="0" applyAlignment="0" applyProtection="0"/>
    <xf numFmtId="0" fontId="31" fillId="76"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3" fontId="65" fillId="0" borderId="0" applyFont="0" applyFill="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65" borderId="27" applyNumberFormat="0" applyFont="0" applyAlignment="0" applyProtection="0"/>
    <xf numFmtId="0" fontId="25" fillId="0" borderId="0">
      <alignment vertical="center"/>
      <protection/>
    </xf>
    <xf numFmtId="185" fontId="2" fillId="0" borderId="0" applyFont="0" applyFill="0" applyProtection="0">
      <alignment/>
    </xf>
    <xf numFmtId="0" fontId="25" fillId="0" borderId="0">
      <alignment vertical="center"/>
      <protection/>
    </xf>
    <xf numFmtId="0" fontId="42" fillId="70" borderId="0" applyNumberFormat="0" applyBorder="0" applyAlignment="0" applyProtection="0"/>
    <xf numFmtId="0" fontId="85" fillId="0" borderId="24" applyNumberFormat="0" applyFill="0" applyAlignment="0" applyProtection="0"/>
    <xf numFmtId="0" fontId="42" fillId="11" borderId="0" applyNumberFormat="0" applyBorder="0" applyAlignment="0" applyProtection="0"/>
    <xf numFmtId="0" fontId="25" fillId="0" borderId="0">
      <alignment/>
      <protection/>
    </xf>
    <xf numFmtId="0" fontId="67" fillId="0" borderId="0" applyNumberFormat="0" applyFill="0" applyBorder="0" applyAlignment="0" applyProtection="0"/>
    <xf numFmtId="0" fontId="25" fillId="0" borderId="0">
      <alignment vertical="center"/>
      <protection/>
    </xf>
    <xf numFmtId="178" fontId="2" fillId="0" borderId="20" applyFill="0" applyProtection="0">
      <alignment horizontal="right"/>
    </xf>
    <xf numFmtId="0" fontId="75" fillId="4" borderId="0" applyNumberFormat="0" applyBorder="0" applyAlignment="0" applyProtection="0"/>
    <xf numFmtId="0" fontId="25" fillId="0" borderId="0">
      <alignment/>
      <protection/>
    </xf>
    <xf numFmtId="0" fontId="0" fillId="0" borderId="0">
      <alignment vertical="center"/>
      <protection/>
    </xf>
    <xf numFmtId="0" fontId="80" fillId="56" borderId="0" applyNumberFormat="0" applyBorder="0" applyAlignment="0" applyProtection="0"/>
    <xf numFmtId="0" fontId="25" fillId="0" borderId="0">
      <alignment/>
      <protection/>
    </xf>
    <xf numFmtId="0" fontId="25" fillId="0" borderId="0">
      <alignment/>
      <protection/>
    </xf>
    <xf numFmtId="0" fontId="60" fillId="0" borderId="0">
      <alignment horizontal="center"/>
      <protection/>
    </xf>
    <xf numFmtId="0" fontId="32" fillId="0" borderId="0" applyNumberFormat="0" applyFill="0" applyBorder="0" applyAlignment="0" applyProtection="0"/>
    <xf numFmtId="0" fontId="25" fillId="0" borderId="0">
      <alignment/>
      <protection/>
    </xf>
    <xf numFmtId="0" fontId="0" fillId="0" borderId="0">
      <alignment vertical="center"/>
      <protection/>
    </xf>
    <xf numFmtId="176" fontId="96" fillId="77" borderId="0">
      <alignment/>
      <protection/>
    </xf>
    <xf numFmtId="0" fontId="46"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183" fontId="65" fillId="0" borderId="0" applyFont="0" applyFill="0" applyBorder="0" applyAlignment="0" applyProtection="0"/>
    <xf numFmtId="0" fontId="25" fillId="0" borderId="0">
      <alignment/>
      <protection/>
    </xf>
    <xf numFmtId="0" fontId="25" fillId="0" borderId="0">
      <alignment vertical="center"/>
      <protection/>
    </xf>
    <xf numFmtId="195" fontId="97"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88" fillId="0" borderId="24" applyNumberFormat="0" applyFill="0" applyAlignment="0" applyProtection="0"/>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90" fillId="0" borderId="0">
      <alignment/>
      <protection/>
    </xf>
    <xf numFmtId="0" fontId="67" fillId="0" borderId="0" applyNumberFormat="0" applyFill="0" applyBorder="0" applyAlignment="0" applyProtection="0"/>
    <xf numFmtId="0" fontId="25" fillId="0" borderId="0">
      <alignment/>
      <protection/>
    </xf>
    <xf numFmtId="0" fontId="48" fillId="0" borderId="0" applyNumberFormat="0" applyFill="0" applyBorder="0" applyAlignment="0" applyProtection="0"/>
    <xf numFmtId="0" fontId="25" fillId="0" borderId="0">
      <alignment/>
      <protection/>
    </xf>
    <xf numFmtId="0" fontId="31" fillId="76" borderId="0" applyNumberFormat="0" applyBorder="0" applyAlignment="0" applyProtection="0"/>
    <xf numFmtId="0" fontId="95" fillId="0" borderId="30" applyNumberFormat="0" applyFill="0" applyAlignment="0" applyProtection="0"/>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43" fontId="25" fillId="0" borderId="0" applyFont="0" applyFill="0" applyBorder="0" applyAlignment="0" applyProtection="0"/>
    <xf numFmtId="10" fontId="2" fillId="0" borderId="0" applyFont="0" applyFill="0" applyBorder="0" applyAlignment="0" applyProtection="0"/>
    <xf numFmtId="0" fontId="25" fillId="0" borderId="0">
      <alignment vertical="center"/>
      <protection/>
    </xf>
    <xf numFmtId="9" fontId="25" fillId="0" borderId="0" applyFont="0" applyFill="0" applyBorder="0" applyAlignment="0" applyProtection="0"/>
    <xf numFmtId="0" fontId="25" fillId="0" borderId="0">
      <alignment vertical="center"/>
      <protection/>
    </xf>
    <xf numFmtId="0" fontId="58" fillId="18" borderId="0" applyNumberFormat="0" applyBorder="0" applyAlignment="0" applyProtection="0"/>
    <xf numFmtId="176" fontId="58" fillId="0" borderId="0" applyFont="0" applyFill="0" applyBorder="0" applyAlignment="0" applyProtection="0"/>
    <xf numFmtId="0" fontId="25" fillId="0" borderId="0">
      <alignment vertical="center"/>
      <protection/>
    </xf>
    <xf numFmtId="9" fontId="90" fillId="0" borderId="0" applyFont="0" applyFill="0" applyBorder="0" applyAlignment="0" applyProtection="0"/>
    <xf numFmtId="4" fontId="65" fillId="0" borderId="0" applyFon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192" fontId="58" fillId="0" borderId="0" applyFont="0" applyFill="0" applyBorder="0" applyAlignment="0" applyProtection="0"/>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16" fillId="0" borderId="0">
      <alignment/>
      <protection/>
    </xf>
    <xf numFmtId="0" fontId="25" fillId="0" borderId="0">
      <alignment/>
      <protection/>
    </xf>
    <xf numFmtId="0" fontId="25" fillId="0" borderId="0">
      <alignment vertical="center"/>
      <protection/>
    </xf>
    <xf numFmtId="0" fontId="42" fillId="49" borderId="0" applyNumberFormat="0" applyBorder="0" applyAlignment="0" applyProtection="0"/>
    <xf numFmtId="0" fontId="25" fillId="0" borderId="0">
      <alignment/>
      <protection/>
    </xf>
    <xf numFmtId="0" fontId="25" fillId="0" borderId="0">
      <alignment vertical="center"/>
      <protection/>
    </xf>
    <xf numFmtId="0" fontId="25" fillId="0" borderId="0">
      <alignment/>
      <protection/>
    </xf>
    <xf numFmtId="0" fontId="65" fillId="78" borderId="0" applyNumberFormat="0" applyFont="0" applyBorder="0" applyAlignment="0" applyProtection="0"/>
    <xf numFmtId="0" fontId="25" fillId="0" borderId="0">
      <alignment/>
      <protection/>
    </xf>
    <xf numFmtId="0" fontId="25" fillId="0" borderId="0">
      <alignment/>
      <protection/>
    </xf>
    <xf numFmtId="0" fontId="25" fillId="0" borderId="0">
      <alignment vertical="center"/>
      <protection/>
    </xf>
    <xf numFmtId="43" fontId="25" fillId="0" borderId="0" applyFont="0" applyFill="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194" fontId="74" fillId="0" borderId="0" applyFont="0" applyFill="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40" fontId="98" fillId="0" borderId="0" applyBorder="0">
      <alignment horizontal="right"/>
      <protection/>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43" fontId="25"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31" fillId="0" borderId="31" applyNumberFormat="0" applyFill="0" applyAlignment="0" applyProtection="0"/>
    <xf numFmtId="0" fontId="0" fillId="0" borderId="0">
      <alignment vertical="center"/>
      <protection/>
    </xf>
    <xf numFmtId="0" fontId="25" fillId="0" borderId="0">
      <alignment vertical="center"/>
      <protection/>
    </xf>
    <xf numFmtId="0" fontId="25" fillId="0" borderId="0">
      <alignment/>
      <protection/>
    </xf>
    <xf numFmtId="0" fontId="95" fillId="0" borderId="30" applyNumberFormat="0" applyFill="0" applyAlignment="0" applyProtection="0"/>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68" fillId="0" borderId="28" applyNumberFormat="0" applyFill="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181" fontId="2" fillId="0" borderId="0" applyFont="0" applyFill="0" applyBorder="0" applyAlignment="0" applyProtection="0"/>
    <xf numFmtId="0" fontId="25" fillId="0" borderId="0">
      <alignment/>
      <protection/>
    </xf>
    <xf numFmtId="0" fontId="0" fillId="0" borderId="0">
      <alignment vertical="center"/>
      <protection/>
    </xf>
    <xf numFmtId="177" fontId="25" fillId="0" borderId="0" applyFont="0" applyFill="0" applyBorder="0" applyAlignment="0" applyProtection="0"/>
    <xf numFmtId="0" fontId="67" fillId="0" borderId="0" applyNumberFormat="0" applyFill="0" applyBorder="0" applyAlignment="0" applyProtection="0"/>
    <xf numFmtId="0" fontId="25" fillId="0" borderId="0">
      <alignment vertical="center"/>
      <protection/>
    </xf>
    <xf numFmtId="0" fontId="68" fillId="0" borderId="0" applyNumberFormat="0" applyFill="0" applyBorder="0" applyAlignment="0" applyProtection="0"/>
    <xf numFmtId="43" fontId="25" fillId="0" borderId="0" applyFont="0" applyFill="0" applyBorder="0" applyAlignment="0" applyProtection="0"/>
    <xf numFmtId="0" fontId="25" fillId="0" borderId="0">
      <alignment/>
      <protection/>
    </xf>
    <xf numFmtId="0" fontId="0" fillId="0" borderId="0">
      <alignment vertical="center"/>
      <protection/>
    </xf>
    <xf numFmtId="43" fontId="25" fillId="0" borderId="0" applyFont="0" applyFill="0" applyBorder="0" applyAlignment="0" applyProtection="0"/>
    <xf numFmtId="0" fontId="25" fillId="0" borderId="0">
      <alignment vertical="center"/>
      <protection/>
    </xf>
    <xf numFmtId="0" fontId="68" fillId="0" borderId="0" applyNumberFormat="0" applyFill="0" applyBorder="0" applyAlignment="0" applyProtection="0"/>
    <xf numFmtId="0" fontId="25" fillId="0" borderId="0">
      <alignment vertical="center"/>
      <protection/>
    </xf>
    <xf numFmtId="14" fontId="40" fillId="0" borderId="0">
      <alignment horizontal="center" wrapText="1"/>
      <protection locked="0"/>
    </xf>
    <xf numFmtId="0" fontId="25" fillId="0" borderId="0">
      <alignment vertical="center"/>
      <protection/>
    </xf>
    <xf numFmtId="43" fontId="25" fillId="0" borderId="0" applyFont="0" applyFill="0" applyBorder="0" applyAlignment="0" applyProtection="0"/>
    <xf numFmtId="0" fontId="68" fillId="0" borderId="0" applyNumberFormat="0" applyFill="0" applyBorder="0" applyAlignment="0" applyProtection="0"/>
    <xf numFmtId="0" fontId="25" fillId="0" borderId="0">
      <alignment/>
      <protection/>
    </xf>
    <xf numFmtId="0" fontId="99" fillId="79" borderId="32" applyNumberFormat="0" applyAlignment="0" applyProtection="0"/>
    <xf numFmtId="0" fontId="67" fillId="0" borderId="0" applyNumberForma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100" fillId="0" borderId="15" applyNumberFormat="0" applyFill="0" applyProtection="0">
      <alignment horizontal="center"/>
    </xf>
    <xf numFmtId="0" fontId="0" fillId="0" borderId="0">
      <alignment vertical="center"/>
      <protection/>
    </xf>
    <xf numFmtId="0" fontId="44" fillId="8" borderId="0" applyNumberFormat="0" applyBorder="0" applyAlignment="0" applyProtection="0"/>
    <xf numFmtId="0" fontId="58" fillId="0" borderId="0">
      <alignment vertical="center"/>
      <protection/>
    </xf>
    <xf numFmtId="0" fontId="25" fillId="0" borderId="0">
      <alignment/>
      <protection/>
    </xf>
    <xf numFmtId="196" fontId="69" fillId="0" borderId="0" applyFont="0" applyFill="0" applyBorder="0" applyAlignment="0" applyProtection="0"/>
    <xf numFmtId="0" fontId="25" fillId="0" borderId="0">
      <alignment/>
      <protection/>
    </xf>
    <xf numFmtId="0" fontId="81" fillId="80" borderId="0" applyNumberFormat="0" applyFont="0" applyBorder="0" applyAlignment="0">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4" fillId="8" borderId="0" applyNumberFormat="0" applyBorder="0" applyAlignment="0" applyProtection="0"/>
    <xf numFmtId="0" fontId="0" fillId="0" borderId="0">
      <alignment vertical="center"/>
      <protection/>
    </xf>
    <xf numFmtId="0" fontId="16" fillId="0" borderId="0">
      <alignment/>
      <protection/>
    </xf>
    <xf numFmtId="0" fontId="44" fillId="8"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58" fillId="0" borderId="0">
      <alignment vertical="center"/>
      <protection/>
    </xf>
    <xf numFmtId="0" fontId="25" fillId="0" borderId="0">
      <alignment/>
      <protection/>
    </xf>
    <xf numFmtId="0" fontId="44" fillId="8" borderId="0" applyNumberFormat="0" applyBorder="0" applyAlignment="0" applyProtection="0"/>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42" fillId="54"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58"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44" fillId="8"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59" fillId="46" borderId="16" applyNumberFormat="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5" fillId="0" borderId="0">
      <alignment/>
      <protection/>
    </xf>
    <xf numFmtId="0" fontId="25" fillId="0" borderId="0">
      <alignment vertical="center"/>
      <protection/>
    </xf>
    <xf numFmtId="0" fontId="95" fillId="0" borderId="30" applyNumberFormat="0" applyFill="0" applyAlignment="0" applyProtection="0"/>
    <xf numFmtId="0" fontId="25" fillId="0" borderId="0">
      <alignment/>
      <protection/>
    </xf>
    <xf numFmtId="0" fontId="25" fillId="0" borderId="0">
      <alignment/>
      <protection/>
    </xf>
    <xf numFmtId="0" fontId="6" fillId="50" borderId="0" applyNumberFormat="0" applyBorder="0" applyAlignment="0" applyProtection="0"/>
    <xf numFmtId="0" fontId="25" fillId="0" borderId="0">
      <alignment vertical="center"/>
      <protection/>
    </xf>
    <xf numFmtId="0" fontId="62" fillId="42" borderId="0" applyNumberFormat="0" applyBorder="0" applyAlignment="0" applyProtection="0"/>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80" fillId="42" borderId="0" applyNumberFormat="0" applyBorder="0" applyAlignment="0" applyProtection="0"/>
    <xf numFmtId="0" fontId="25" fillId="0" borderId="0">
      <alignment/>
      <protection/>
    </xf>
    <xf numFmtId="0" fontId="25" fillId="0" borderId="0">
      <alignment/>
      <protection/>
    </xf>
    <xf numFmtId="0" fontId="42" fillId="58" borderId="0" applyNumberFormat="0" applyBorder="0" applyAlignment="0" applyProtection="0"/>
    <xf numFmtId="0" fontId="0" fillId="0" borderId="0">
      <alignment vertical="center"/>
      <protection/>
    </xf>
    <xf numFmtId="0" fontId="6" fillId="47" borderId="0" applyNumberFormat="0" applyBorder="0" applyAlignment="0" applyProtection="0"/>
    <xf numFmtId="0" fontId="0" fillId="5"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40" fontId="65" fillId="0" borderId="0" applyFont="0" applyFill="0" applyBorder="0" applyAlignment="0" applyProtection="0"/>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188" fontId="2"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82" fillId="0" borderId="20" applyNumberFormat="0" applyFill="0" applyProtection="0">
      <alignment horizontal="center"/>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68" fillId="0" borderId="28" applyNumberFormat="0" applyFill="0" applyAlignment="0" applyProtection="0"/>
    <xf numFmtId="0" fontId="25" fillId="0" borderId="0">
      <alignment vertical="center"/>
      <protection/>
    </xf>
    <xf numFmtId="4" fontId="65"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31" fillId="0" borderId="31" applyNumberFormat="0" applyFill="0" applyAlignment="0" applyProtection="0"/>
    <xf numFmtId="0" fontId="25" fillId="0" borderId="0">
      <alignment/>
      <protection/>
    </xf>
    <xf numFmtId="0" fontId="58" fillId="44" borderId="0" applyNumberFormat="0" applyBorder="0" applyAlignment="0" applyProtection="0"/>
    <xf numFmtId="0" fontId="25" fillId="0" borderId="0">
      <alignment vertical="center"/>
      <protection/>
    </xf>
    <xf numFmtId="0" fontId="58" fillId="0" borderId="0">
      <alignment vertical="center"/>
      <protection/>
    </xf>
    <xf numFmtId="0" fontId="58" fillId="10" borderId="2" applyNumberFormat="0" applyFont="0" applyAlignment="0" applyProtection="0"/>
    <xf numFmtId="0" fontId="25" fillId="0" borderId="0">
      <alignment vertical="center"/>
      <protection/>
    </xf>
    <xf numFmtId="0" fontId="42" fillId="59" borderId="0" applyNumberFormat="0" applyBorder="0" applyAlignment="0" applyProtection="0"/>
    <xf numFmtId="0" fontId="25" fillId="0" borderId="0">
      <alignment vertical="center"/>
      <protection/>
    </xf>
    <xf numFmtId="0" fontId="58" fillId="49"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6" fillId="81" borderId="0" applyNumberFormat="0" applyBorder="0" applyAlignment="0" applyProtection="0"/>
    <xf numFmtId="0" fontId="58" fillId="49" borderId="0" applyNumberFormat="0" applyBorder="0" applyAlignment="0" applyProtection="0"/>
    <xf numFmtId="0" fontId="25" fillId="0" borderId="0">
      <alignment vertical="center"/>
      <protection/>
    </xf>
    <xf numFmtId="0" fontId="25" fillId="0" borderId="0">
      <alignment/>
      <protection/>
    </xf>
    <xf numFmtId="0" fontId="42" fillId="70" borderId="0" applyNumberFormat="0" applyBorder="0" applyAlignment="0" applyProtection="0"/>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58" fillId="0" borderId="0">
      <alignment vertical="center"/>
      <protection/>
    </xf>
    <xf numFmtId="0" fontId="25" fillId="0" borderId="0">
      <alignment vertical="center"/>
      <protection/>
    </xf>
    <xf numFmtId="0" fontId="25" fillId="0" borderId="0">
      <alignment vertical="center"/>
      <protection/>
    </xf>
    <xf numFmtId="0" fontId="2" fillId="0" borderId="0">
      <alignment/>
      <protection/>
    </xf>
    <xf numFmtId="197" fontId="2" fillId="0" borderId="0" applyFill="0" applyBorder="0" applyAlignment="0" applyProtection="0"/>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58" fillId="18" borderId="0" applyNumberFormat="0" applyBorder="0" applyAlignment="0" applyProtection="0"/>
    <xf numFmtId="0" fontId="25" fillId="0" borderId="0">
      <alignment/>
      <protection/>
    </xf>
    <xf numFmtId="0" fontId="58"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101" fillId="62" borderId="14" applyNumberFormat="0" applyAlignment="0" applyProtection="0"/>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182" fontId="25" fillId="0" borderId="0" applyFont="0" applyFill="0" applyBorder="0" applyAlignment="0" applyProtection="0"/>
    <xf numFmtId="0" fontId="58" fillId="52"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90" fillId="0" borderId="0">
      <alignment/>
      <protection locked="0"/>
    </xf>
    <xf numFmtId="0" fontId="25" fillId="0" borderId="0">
      <alignment/>
      <protection/>
    </xf>
    <xf numFmtId="0" fontId="25" fillId="0" borderId="0">
      <alignment vertical="center"/>
      <protection/>
    </xf>
    <xf numFmtId="0" fontId="73" fillId="0" borderId="0">
      <alignment/>
      <protection/>
    </xf>
    <xf numFmtId="0" fontId="0" fillId="0" borderId="0">
      <alignment vertical="center"/>
      <protection/>
    </xf>
    <xf numFmtId="0" fontId="25" fillId="0" borderId="0">
      <alignment vertical="center"/>
      <protection/>
    </xf>
    <xf numFmtId="0" fontId="2" fillId="0" borderId="15" applyNumberFormat="0" applyFill="0" applyProtection="0">
      <alignment horizontal="right"/>
    </xf>
    <xf numFmtId="0" fontId="25" fillId="0" borderId="0">
      <alignment vertical="center"/>
      <protection/>
    </xf>
    <xf numFmtId="0" fontId="25" fillId="0" borderId="0">
      <alignment/>
      <protection/>
    </xf>
    <xf numFmtId="0" fontId="25" fillId="0" borderId="0">
      <alignment/>
      <protection/>
    </xf>
    <xf numFmtId="0" fontId="58" fillId="49" borderId="0" applyNumberFormat="0" applyBorder="0" applyAlignment="0" applyProtection="0"/>
    <xf numFmtId="0" fontId="25" fillId="0" borderId="0">
      <alignment vertical="center"/>
      <protection/>
    </xf>
    <xf numFmtId="0" fontId="25" fillId="0" borderId="0">
      <alignment/>
      <protection/>
    </xf>
    <xf numFmtId="0" fontId="0" fillId="0" borderId="0">
      <alignment vertical="center"/>
      <protection/>
    </xf>
    <xf numFmtId="43" fontId="25" fillId="0" borderId="0" applyFont="0" applyFill="0" applyBorder="0" applyAlignment="0" applyProtection="0"/>
    <xf numFmtId="0" fontId="58" fillId="0" borderId="0">
      <alignment vertical="center"/>
      <protection/>
    </xf>
    <xf numFmtId="0" fontId="0" fillId="0" borderId="0">
      <alignment vertical="center"/>
      <protection/>
    </xf>
    <xf numFmtId="0" fontId="58" fillId="18" borderId="0" applyNumberFormat="0" applyBorder="0" applyAlignment="0" applyProtection="0"/>
    <xf numFmtId="0" fontId="25" fillId="0" borderId="0">
      <alignment/>
      <protection/>
    </xf>
    <xf numFmtId="0" fontId="25" fillId="0" borderId="0">
      <alignment/>
      <protection/>
    </xf>
    <xf numFmtId="0" fontId="2"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5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 fillId="0" borderId="0">
      <alignment/>
      <protection/>
    </xf>
    <xf numFmtId="0" fontId="25" fillId="0" borderId="0">
      <alignment vertical="center"/>
      <protection/>
    </xf>
    <xf numFmtId="0" fontId="102" fillId="0" borderId="0" applyNumberForma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68" fillId="0" borderId="28" applyNumberFormat="0" applyFill="0" applyAlignment="0" applyProtection="0"/>
    <xf numFmtId="43" fontId="25" fillId="0" borderId="0" applyFon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44" fillId="8"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42" fillId="13" borderId="0" applyNumberFormat="0" applyBorder="0" applyAlignment="0" applyProtection="0"/>
    <xf numFmtId="0" fontId="42" fillId="55" borderId="0" applyNumberFormat="0" applyBorder="0" applyAlignment="0" applyProtection="0"/>
    <xf numFmtId="0" fontId="0" fillId="0" borderId="0">
      <alignment vertical="center"/>
      <protection/>
    </xf>
    <xf numFmtId="0" fontId="0" fillId="0" borderId="0">
      <alignment vertical="center"/>
      <protection/>
    </xf>
    <xf numFmtId="0" fontId="42" fillId="13" borderId="0" applyNumberFormat="0" applyBorder="0" applyAlignment="0" applyProtection="0"/>
    <xf numFmtId="0" fontId="0"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42" fillId="48" borderId="0" applyNumberFormat="0" applyBorder="0" applyAlignment="0" applyProtection="0"/>
    <xf numFmtId="0" fontId="0"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66" fillId="35" borderId="13">
      <alignment/>
      <protection locked="0"/>
    </xf>
    <xf numFmtId="0" fontId="0" fillId="0" borderId="0">
      <alignment vertical="center"/>
      <protection/>
    </xf>
    <xf numFmtId="0" fontId="42" fillId="70" borderId="0" applyNumberFormat="0" applyBorder="0" applyAlignment="0" applyProtection="0"/>
    <xf numFmtId="0" fontId="25" fillId="0" borderId="0">
      <alignment/>
      <protection/>
    </xf>
    <xf numFmtId="0" fontId="25" fillId="0" borderId="0">
      <alignment vertical="center"/>
      <protection/>
    </xf>
    <xf numFmtId="0" fontId="103" fillId="0" borderId="33" applyNumberFormat="0" applyFill="0" applyAlignment="0" applyProtection="0"/>
    <xf numFmtId="0" fontId="25" fillId="0" borderId="0">
      <alignment/>
      <protection/>
    </xf>
    <xf numFmtId="0" fontId="0" fillId="0" borderId="0">
      <alignment vertical="center"/>
      <protection/>
    </xf>
    <xf numFmtId="0" fontId="42" fillId="54" borderId="0" applyNumberFormat="0" applyBorder="0" applyAlignment="0" applyProtection="0"/>
    <xf numFmtId="0" fontId="73" fillId="0" borderId="0">
      <alignment/>
      <protection/>
    </xf>
    <xf numFmtId="0" fontId="62" fillId="42" borderId="0" applyNumberFormat="0" applyBorder="0" applyAlignment="0" applyProtection="0"/>
    <xf numFmtId="0" fontId="25" fillId="0" borderId="0">
      <alignment vertical="center"/>
      <protection/>
    </xf>
    <xf numFmtId="0" fontId="58"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43" fontId="25" fillId="0" borderId="0" applyFont="0" applyFill="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43" fontId="25" fillId="0" borderId="0" applyFont="0" applyFill="0" applyBorder="0" applyAlignment="0" applyProtection="0"/>
    <xf numFmtId="0" fontId="25" fillId="0" borderId="0">
      <alignment/>
      <protection/>
    </xf>
    <xf numFmtId="0" fontId="0" fillId="0" borderId="0">
      <alignment vertical="center"/>
      <protection/>
    </xf>
    <xf numFmtId="0" fontId="75" fillId="68" borderId="0" applyNumberFormat="0" applyBorder="0" applyAlignment="0" applyProtection="0"/>
    <xf numFmtId="0" fontId="0" fillId="0" borderId="0">
      <alignment vertical="center"/>
      <protection/>
    </xf>
    <xf numFmtId="43" fontId="25" fillId="0" borderId="0" applyFont="0" applyFill="0" applyBorder="0" applyAlignment="0" applyProtection="0"/>
    <xf numFmtId="0" fontId="25" fillId="0" borderId="0">
      <alignment/>
      <protection/>
    </xf>
    <xf numFmtId="0" fontId="0" fillId="0" borderId="0">
      <alignment vertical="center"/>
      <protection/>
    </xf>
    <xf numFmtId="0" fontId="0" fillId="0" borderId="0">
      <alignment vertical="center"/>
      <protection/>
    </xf>
    <xf numFmtId="43" fontId="25" fillId="0" borderId="0" applyFont="0" applyFill="0" applyBorder="0" applyAlignment="0" applyProtection="0"/>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25" fillId="0" borderId="0" applyFon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31" fillId="82"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88" fillId="0" borderId="24" applyNumberFormat="0" applyFill="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38" fontId="94" fillId="0" borderId="0" applyFont="0" applyFill="0" applyBorder="0" applyAlignment="0" applyProtection="0"/>
    <xf numFmtId="0" fontId="26" fillId="0" borderId="0">
      <alignment/>
      <protection/>
    </xf>
    <xf numFmtId="0" fontId="16" fillId="0" borderId="0">
      <alignment/>
      <protection/>
    </xf>
    <xf numFmtId="0" fontId="62" fillId="42"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6" fillId="71" borderId="0" applyNumberFormat="0" applyBorder="0" applyAlignment="0" applyProtection="0"/>
    <xf numFmtId="0" fontId="75" fillId="83" borderId="0" applyNumberFormat="0" applyBorder="0" applyAlignment="0" applyProtection="0"/>
    <xf numFmtId="0" fontId="25"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62" fillId="42" borderId="0" applyNumberFormat="0" applyBorder="0" applyAlignment="0" applyProtection="0"/>
    <xf numFmtId="0" fontId="0" fillId="0" borderId="0">
      <alignment vertical="center"/>
      <protection/>
    </xf>
    <xf numFmtId="0" fontId="25" fillId="0" borderId="0">
      <alignment/>
      <protection/>
    </xf>
    <xf numFmtId="0" fontId="0" fillId="0" borderId="0">
      <alignment vertical="center"/>
      <protection/>
    </xf>
    <xf numFmtId="0" fontId="44" fillId="8"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42" fillId="48" borderId="0" applyNumberFormat="0" applyBorder="0" applyAlignment="0" applyProtection="0"/>
    <xf numFmtId="0" fontId="25" fillId="0" borderId="0">
      <alignment/>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33" fillId="0" borderId="18" applyNumberFormat="0" applyFill="0" applyAlignment="0" applyProtection="0"/>
    <xf numFmtId="0" fontId="0" fillId="0" borderId="0">
      <alignment vertical="center"/>
      <protection/>
    </xf>
    <xf numFmtId="0" fontId="25" fillId="0" borderId="0">
      <alignment vertical="center"/>
      <protection/>
    </xf>
    <xf numFmtId="199" fontId="65"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189" fontId="2" fillId="0" borderId="0" applyFont="0" applyFill="0" applyBorder="0" applyAlignment="0" applyProtection="0"/>
    <xf numFmtId="0" fontId="0" fillId="0" borderId="0">
      <alignment vertical="center"/>
      <protection/>
    </xf>
    <xf numFmtId="0" fontId="39" fillId="41" borderId="14" applyNumberFormat="0" applyAlignment="0" applyProtection="0"/>
    <xf numFmtId="0" fontId="25" fillId="0" borderId="0">
      <alignment/>
      <protection/>
    </xf>
    <xf numFmtId="0" fontId="25" fillId="0" borderId="0">
      <alignment/>
      <protection/>
    </xf>
    <xf numFmtId="0" fontId="48" fillId="0" borderId="0" applyNumberForma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16" fillId="0" borderId="0">
      <alignment/>
      <protection/>
    </xf>
    <xf numFmtId="0" fontId="25" fillId="0" borderId="0">
      <alignment/>
      <protection/>
    </xf>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2" fillId="42" borderId="0" applyNumberFormat="0" applyBorder="0" applyAlignment="0" applyProtection="0"/>
    <xf numFmtId="0" fontId="25" fillId="0" borderId="0">
      <alignment vertical="center"/>
      <protection/>
    </xf>
    <xf numFmtId="0" fontId="25" fillId="0" borderId="0">
      <alignment vertical="center"/>
      <protection/>
    </xf>
    <xf numFmtId="0" fontId="46" fillId="0" borderId="0">
      <alignment/>
      <protection/>
    </xf>
    <xf numFmtId="0" fontId="46"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104"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43" fontId="2" fillId="0" borderId="0" applyFon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105" fillId="0" borderId="0">
      <alignment/>
      <protection/>
    </xf>
    <xf numFmtId="0" fontId="106" fillId="0" borderId="34" applyNumberFormat="0" applyFill="0" applyAlignment="0" applyProtection="0"/>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2" fontId="2"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31" fillId="84" borderId="0" applyNumberFormat="0" applyBorder="0" applyAlignment="0" applyProtection="0"/>
    <xf numFmtId="40" fontId="94" fillId="0" borderId="0" applyFont="0" applyFill="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16" fillId="0" borderId="0">
      <alignment/>
      <protection/>
    </xf>
    <xf numFmtId="0" fontId="128"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 fillId="85" borderId="0" applyNumberFormat="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75" fillId="86" borderId="0" applyNumberFormat="0" applyBorder="0" applyAlignment="0" applyProtection="0"/>
    <xf numFmtId="0" fontId="25" fillId="0" borderId="0">
      <alignment vertical="center"/>
      <protection/>
    </xf>
    <xf numFmtId="0" fontId="75" fillId="87" borderId="0" applyNumberFormat="0" applyBorder="0" applyAlignment="0" applyProtection="0"/>
    <xf numFmtId="0" fontId="25" fillId="0" borderId="0">
      <alignment/>
      <protection/>
    </xf>
    <xf numFmtId="0" fontId="39" fillId="41" borderId="14" applyNumberFormat="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16" fillId="0" borderId="0">
      <alignment/>
      <protection/>
    </xf>
    <xf numFmtId="0" fontId="16"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16"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181" fontId="69" fillId="0" borderId="0" applyFont="0" applyFill="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vertical="center"/>
      <protection/>
    </xf>
    <xf numFmtId="0" fontId="16"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01" fillId="62" borderId="14" applyNumberFormat="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101" fillId="62" borderId="14" applyNumberFormat="0" applyAlignment="0" applyProtection="0"/>
    <xf numFmtId="0" fontId="25" fillId="0" borderId="0">
      <alignment/>
      <protection/>
    </xf>
    <xf numFmtId="0" fontId="25" fillId="0" borderId="0">
      <alignment vertical="center"/>
      <protection/>
    </xf>
    <xf numFmtId="0" fontId="33" fillId="0" borderId="0" applyNumberFormat="0" applyFill="0" applyBorder="0" applyAlignment="0" applyProtection="0"/>
    <xf numFmtId="0" fontId="25" fillId="0" borderId="0">
      <alignment/>
      <protection/>
    </xf>
    <xf numFmtId="0" fontId="25" fillId="0" borderId="0">
      <alignment vertical="center"/>
      <protection/>
    </xf>
    <xf numFmtId="0" fontId="0" fillId="0" borderId="0">
      <alignment vertical="center"/>
      <protection/>
    </xf>
    <xf numFmtId="0" fontId="50" fillId="0" borderId="0" applyNumberForma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50" fillId="0" borderId="0" applyNumberFormat="0" applyFill="0" applyBorder="0" applyAlignment="0" applyProtection="0"/>
    <xf numFmtId="0" fontId="25"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42" fillId="55"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44" fontId="58" fillId="0" borderId="0" applyFont="0" applyFill="0" applyBorder="0" applyAlignment="0" applyProtection="0"/>
    <xf numFmtId="0" fontId="0" fillId="0" borderId="0">
      <alignment vertical="center"/>
      <protection/>
    </xf>
    <xf numFmtId="0" fontId="25" fillId="0" borderId="0">
      <alignment vertical="center"/>
      <protection/>
    </xf>
    <xf numFmtId="0" fontId="25" fillId="0" borderId="0">
      <alignment/>
      <protection/>
    </xf>
    <xf numFmtId="0" fontId="5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94"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43" fontId="25" fillId="0" borderId="0" applyFont="0" applyFill="0" applyBorder="0" applyAlignment="0" applyProtection="0"/>
    <xf numFmtId="0" fontId="25" fillId="0" borderId="0">
      <alignment vertical="center"/>
      <protection/>
    </xf>
    <xf numFmtId="0" fontId="0" fillId="0" borderId="0">
      <alignment vertical="center"/>
      <protection/>
    </xf>
    <xf numFmtId="43" fontId="2" fillId="0" borderId="0" applyFont="0" applyFill="0" applyBorder="0" applyAlignment="0" applyProtection="0"/>
    <xf numFmtId="0" fontId="25" fillId="0" borderId="0">
      <alignment vertical="center"/>
      <protection/>
    </xf>
    <xf numFmtId="0" fontId="0" fillId="0" borderId="0">
      <alignment vertical="center"/>
      <protection/>
    </xf>
    <xf numFmtId="0" fontId="107"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43" fontId="25" fillId="0" borderId="0" applyFont="0" applyFill="0" applyBorder="0" applyAlignment="0" applyProtection="0"/>
    <xf numFmtId="0" fontId="25" fillId="0" borderId="0">
      <alignment vertical="center"/>
      <protection/>
    </xf>
    <xf numFmtId="0" fontId="62" fillId="42"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3" fillId="0" borderId="18" applyNumberFormat="0" applyFill="0" applyAlignment="0" applyProtection="0"/>
    <xf numFmtId="0" fontId="25" fillId="0" borderId="0">
      <alignment vertical="center"/>
      <protection/>
    </xf>
    <xf numFmtId="0" fontId="14" fillId="0" borderId="0">
      <alignment/>
      <protection/>
    </xf>
    <xf numFmtId="0" fontId="25" fillId="0" borderId="0">
      <alignment vertical="center"/>
      <protection/>
    </xf>
    <xf numFmtId="0" fontId="50" fillId="0" borderId="0" applyNumberForma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198" fontId="25" fillId="0" borderId="0" applyFont="0" applyFill="0" applyBorder="0" applyAlignment="0" applyProtection="0"/>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6" fillId="0" borderId="0">
      <alignment/>
      <protection/>
    </xf>
    <xf numFmtId="0" fontId="50" fillId="0" borderId="0" applyNumberFormat="0" applyFill="0" applyBorder="0" applyAlignment="0" applyProtection="0"/>
    <xf numFmtId="0" fontId="54" fillId="0" borderId="0" applyFont="0" applyFill="0" applyBorder="0" applyAlignment="0" applyProtection="0"/>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5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58"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3" fontId="108" fillId="0" borderId="0" applyFill="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58" fillId="11" borderId="0" applyNumberFormat="0" applyBorder="0" applyAlignment="0" applyProtection="0"/>
    <xf numFmtId="0" fontId="25" fillId="0" borderId="0">
      <alignment vertical="center"/>
      <protection/>
    </xf>
    <xf numFmtId="0" fontId="25" fillId="0" borderId="0">
      <alignment/>
      <protection/>
    </xf>
    <xf numFmtId="41" fontId="25" fillId="0" borderId="0" applyFont="0" applyFill="0" applyBorder="0" applyAlignment="0" applyProtection="0"/>
    <xf numFmtId="0" fontId="58" fillId="42" borderId="0" applyNumberFormat="0" applyBorder="0" applyAlignment="0" applyProtection="0"/>
    <xf numFmtId="0" fontId="25" fillId="0" borderId="0">
      <alignment/>
      <protection/>
    </xf>
    <xf numFmtId="0" fontId="58" fillId="0" borderId="0">
      <alignment vertical="center"/>
      <protection/>
    </xf>
    <xf numFmtId="0" fontId="25" fillId="0" borderId="0">
      <alignment/>
      <protection/>
    </xf>
    <xf numFmtId="0" fontId="25" fillId="0" borderId="0">
      <alignment vertical="center"/>
      <protection/>
    </xf>
    <xf numFmtId="0" fontId="103" fillId="0" borderId="33" applyNumberFormat="0" applyFill="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177" fontId="2" fillId="0" borderId="0" applyFont="0" applyFill="0" applyBorder="0" applyAlignment="0" applyProtection="0"/>
    <xf numFmtId="0" fontId="31" fillId="88" borderId="0" applyNumberFormat="0" applyBorder="0" applyAlignment="0" applyProtection="0"/>
    <xf numFmtId="0" fontId="25" fillId="0" borderId="0">
      <alignment/>
      <protection/>
    </xf>
    <xf numFmtId="0" fontId="25" fillId="0" borderId="0">
      <alignment/>
      <protection/>
    </xf>
    <xf numFmtId="200" fontId="14" fillId="0" borderId="0">
      <alignment/>
      <protection/>
    </xf>
    <xf numFmtId="0" fontId="109" fillId="0" borderId="0" applyNumberFormat="0" applyFill="0" applyBorder="0" applyAlignment="0">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181" fontId="2" fillId="0" borderId="0" applyFont="0" applyFill="0" applyBorder="0" applyAlignment="0" applyProtection="0"/>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189" fontId="2" fillId="0" borderId="0" applyFont="0" applyFill="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42" fillId="43" borderId="0" applyNumberFormat="0" applyBorder="0" applyAlignment="0" applyProtection="0"/>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55" fillId="62" borderId="25" applyNumberFormat="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2" fillId="43"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vertical="center"/>
      <protection/>
    </xf>
    <xf numFmtId="0" fontId="33" fillId="0" borderId="18" applyNumberFormat="0" applyFill="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1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43" fontId="25" fillId="0" borderId="0" applyFon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42" fillId="70" borderId="0" applyNumberFormat="0" applyBorder="0" applyAlignment="0" applyProtection="0"/>
    <xf numFmtId="0" fontId="25" fillId="0" borderId="0">
      <alignment vertical="center"/>
      <protection/>
    </xf>
    <xf numFmtId="0" fontId="25" fillId="0" borderId="0">
      <alignment vertical="center"/>
      <protection/>
    </xf>
    <xf numFmtId="0" fontId="48" fillId="0" borderId="0" applyNumberFormat="0" applyFill="0" applyBorder="0" applyAlignment="0" applyProtection="0"/>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126" fillId="22" borderId="0" applyNumberFormat="0" applyBorder="0" applyAlignment="0" applyProtection="0"/>
    <xf numFmtId="0" fontId="25" fillId="0" borderId="0">
      <alignment vertical="center"/>
      <protection/>
    </xf>
    <xf numFmtId="201" fontId="14" fillId="0" borderId="0">
      <alignment/>
      <protection/>
    </xf>
    <xf numFmtId="0" fontId="80" fillId="56" borderId="0" applyNumberFormat="0" applyBorder="0" applyAlignment="0" applyProtection="0"/>
    <xf numFmtId="0" fontId="25" fillId="0" borderId="0">
      <alignment/>
      <protection/>
    </xf>
    <xf numFmtId="0" fontId="25" fillId="0" borderId="0">
      <alignment/>
      <protection/>
    </xf>
    <xf numFmtId="43" fontId="25" fillId="0" borderId="0" applyFont="0" applyFill="0" applyBorder="0" applyAlignment="0" applyProtection="0"/>
    <xf numFmtId="0" fontId="0" fillId="0" borderId="0">
      <alignment vertical="center"/>
      <protection/>
    </xf>
    <xf numFmtId="0" fontId="32" fillId="89" borderId="0" applyNumberFormat="0" applyBorder="0" applyAlignment="0" applyProtection="0"/>
    <xf numFmtId="44" fontId="58" fillId="0" borderId="0" applyFont="0" applyFill="0" applyBorder="0" applyAlignment="0" applyProtection="0"/>
    <xf numFmtId="0" fontId="25" fillId="0" borderId="0">
      <alignment/>
      <protection/>
    </xf>
    <xf numFmtId="0" fontId="25" fillId="0" borderId="0">
      <alignment/>
      <protection/>
    </xf>
    <xf numFmtId="0" fontId="66" fillId="35" borderId="13">
      <alignment/>
      <protection locked="0"/>
    </xf>
    <xf numFmtId="0" fontId="2" fillId="0" borderId="0">
      <alignment/>
      <protection/>
    </xf>
    <xf numFmtId="0" fontId="101" fillId="62" borderId="14" applyNumberFormat="0" applyAlignment="0" applyProtection="0"/>
    <xf numFmtId="0" fontId="106" fillId="0" borderId="34" applyNumberFormat="0" applyFill="0" applyAlignment="0" applyProtection="0"/>
    <xf numFmtId="0" fontId="58" fillId="52" borderId="0" applyNumberFormat="0" applyBorder="0" applyAlignment="0" applyProtection="0"/>
    <xf numFmtId="0" fontId="72" fillId="45" borderId="0" applyNumberFormat="0" applyBorder="0" applyAlignment="0" applyProtection="0"/>
    <xf numFmtId="0" fontId="106" fillId="0" borderId="34" applyNumberFormat="0" applyFill="0" applyAlignment="0" applyProtection="0"/>
    <xf numFmtId="0" fontId="106" fillId="0" borderId="34" applyNumberFormat="0" applyFill="0" applyAlignment="0" applyProtection="0"/>
    <xf numFmtId="181" fontId="2" fillId="0" borderId="0" applyFont="0" applyFill="0" applyBorder="0" applyAlignment="0" applyProtection="0"/>
    <xf numFmtId="0" fontId="25" fillId="0" borderId="0">
      <alignment vertical="center"/>
      <protection/>
    </xf>
    <xf numFmtId="0" fontId="25" fillId="0" borderId="0">
      <alignment vertical="center"/>
      <protection/>
    </xf>
    <xf numFmtId="0" fontId="46" fillId="0" borderId="0">
      <alignment/>
      <protection/>
    </xf>
    <xf numFmtId="0" fontId="25" fillId="0" borderId="0">
      <alignment/>
      <protection/>
    </xf>
    <xf numFmtId="0" fontId="62" fillId="42" borderId="0" applyNumberFormat="0" applyBorder="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65" fillId="0" borderId="0">
      <alignment/>
      <protection/>
    </xf>
    <xf numFmtId="0" fontId="0" fillId="0" borderId="0">
      <alignment vertical="center"/>
      <protection/>
    </xf>
    <xf numFmtId="0" fontId="42" fillId="58" borderId="0" applyNumberFormat="0" applyBorder="0" applyAlignment="0" applyProtection="0"/>
    <xf numFmtId="0" fontId="2" fillId="0" borderId="35">
      <alignment/>
      <protection/>
    </xf>
    <xf numFmtId="0" fontId="25" fillId="74" borderId="27" applyNumberFormat="0" applyFont="0" applyAlignment="0" applyProtection="0"/>
    <xf numFmtId="0" fontId="25" fillId="0" borderId="0">
      <alignment vertical="center"/>
      <protection/>
    </xf>
    <xf numFmtId="0" fontId="58" fillId="74" borderId="27" applyNumberFormat="0" applyFont="0" applyAlignment="0" applyProtection="0"/>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43" fontId="25" fillId="0" borderId="0" applyFont="0" applyFill="0" applyBorder="0" applyAlignment="0" applyProtection="0"/>
    <xf numFmtId="0" fontId="55" fillId="62" borderId="25" applyNumberFormat="0" applyAlignment="0" applyProtection="0"/>
    <xf numFmtId="0" fontId="25" fillId="0" borderId="0">
      <alignment/>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55" fillId="62" borderId="25" applyNumberFormat="0" applyAlignment="0" applyProtection="0"/>
    <xf numFmtId="0" fontId="25" fillId="0" borderId="0">
      <alignment/>
      <protection/>
    </xf>
    <xf numFmtId="0" fontId="58" fillId="41" borderId="0" applyNumberFormat="0" applyBorder="0" applyAlignment="0" applyProtection="0"/>
    <xf numFmtId="0" fontId="16" fillId="0" borderId="0">
      <alignment/>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72" fillId="45" borderId="0" applyNumberFormat="0" applyBorder="0" applyAlignment="0" applyProtection="0"/>
  </cellStyleXfs>
  <cellXfs count="214">
    <xf numFmtId="0" fontId="0" fillId="0" borderId="0" xfId="0" applyFont="1" applyAlignment="1">
      <alignment vertical="center"/>
    </xf>
    <xf numFmtId="0" fontId="0" fillId="0" borderId="0" xfId="674" applyFont="1" applyFill="1" applyBorder="1" applyAlignment="1">
      <alignment vertical="center"/>
      <protection/>
    </xf>
    <xf numFmtId="0" fontId="2" fillId="0" borderId="0" xfId="1447" applyFont="1" applyFill="1" applyBorder="1" applyAlignment="1">
      <alignment vertical="center"/>
      <protection/>
    </xf>
    <xf numFmtId="0" fontId="3" fillId="0" borderId="0" xfId="1447" applyFont="1" applyFill="1" applyBorder="1" applyAlignment="1">
      <alignment vertical="center"/>
      <protection/>
    </xf>
    <xf numFmtId="0" fontId="4" fillId="0" borderId="0" xfId="0" applyNumberFormat="1" applyFont="1" applyFill="1" applyBorder="1" applyAlignment="1" applyProtection="1">
      <alignment horizontal="left" vertical="center"/>
      <protection/>
    </xf>
    <xf numFmtId="0" fontId="129" fillId="0" borderId="0" xfId="1447" applyFont="1" applyFill="1" applyBorder="1" applyAlignment="1">
      <alignment horizontal="center" vertical="center" wrapText="1"/>
      <protection/>
    </xf>
    <xf numFmtId="0" fontId="130" fillId="0" borderId="0" xfId="1447" applyFont="1" applyFill="1" applyBorder="1" applyAlignment="1">
      <alignment horizontal="left" vertical="center" wrapText="1"/>
      <protection/>
    </xf>
    <xf numFmtId="0" fontId="130" fillId="0" borderId="0" xfId="1447" applyFont="1" applyFill="1" applyBorder="1" applyAlignment="1">
      <alignment horizontal="center" vertical="center" wrapText="1"/>
      <protection/>
    </xf>
    <xf numFmtId="0" fontId="131" fillId="0" borderId="29" xfId="0" applyFont="1" applyFill="1" applyBorder="1" applyAlignment="1">
      <alignment horizontal="center" vertical="center" wrapText="1"/>
    </xf>
    <xf numFmtId="0" fontId="132" fillId="0" borderId="29" xfId="0" applyFont="1" applyFill="1" applyBorder="1" applyAlignment="1">
      <alignment horizontal="center" vertical="center" wrapText="1"/>
    </xf>
    <xf numFmtId="0" fontId="133" fillId="0" borderId="29" xfId="0" applyFont="1" applyFill="1" applyBorder="1" applyAlignment="1">
      <alignment horizontal="center" vertical="center" wrapText="1"/>
    </xf>
    <xf numFmtId="0" fontId="134" fillId="0" borderId="29" xfId="0" applyFont="1" applyFill="1" applyBorder="1" applyAlignment="1">
      <alignment horizontal="center" vertical="center" wrapText="1"/>
    </xf>
    <xf numFmtId="0" fontId="135" fillId="0" borderId="29" xfId="0" applyFont="1" applyFill="1" applyBorder="1" applyAlignment="1">
      <alignment horizontal="center" vertical="center" wrapText="1"/>
    </xf>
    <xf numFmtId="0" fontId="136" fillId="0" borderId="29" xfId="0" applyFont="1" applyFill="1" applyBorder="1" applyAlignment="1">
      <alignment horizontal="center" vertical="center"/>
    </xf>
    <xf numFmtId="0" fontId="136" fillId="0" borderId="29" xfId="0" applyFont="1" applyFill="1" applyBorder="1" applyAlignment="1">
      <alignment horizontal="center" vertical="center" wrapText="1"/>
    </xf>
    <xf numFmtId="0" fontId="136" fillId="0" borderId="29" xfId="0" applyFont="1" applyFill="1" applyBorder="1" applyAlignment="1">
      <alignment horizontal="left" vertical="center"/>
    </xf>
    <xf numFmtId="202" fontId="137" fillId="0" borderId="29" xfId="0" applyNumberFormat="1" applyFont="1" applyFill="1" applyBorder="1" applyAlignment="1">
      <alignment horizontal="center" vertical="center"/>
    </xf>
    <xf numFmtId="0" fontId="136" fillId="0" borderId="29" xfId="0" applyFont="1" applyFill="1" applyBorder="1" applyAlignment="1">
      <alignment horizontal="left" vertical="center" wrapText="1"/>
    </xf>
    <xf numFmtId="0" fontId="138" fillId="0" borderId="29" xfId="0" applyFont="1" applyFill="1" applyBorder="1" applyAlignment="1">
      <alignment horizontal="center" vertical="center" wrapText="1"/>
    </xf>
    <xf numFmtId="0" fontId="13" fillId="0" borderId="36" xfId="246" applyNumberFormat="1" applyFont="1" applyFill="1" applyBorder="1" applyAlignment="1" applyProtection="1">
      <alignment vertical="center" wrapText="1"/>
      <protection locked="0"/>
    </xf>
    <xf numFmtId="9" fontId="14" fillId="0" borderId="29" xfId="246" applyNumberFormat="1" applyFont="1" applyBorder="1" applyAlignment="1">
      <alignment horizontal="center" vertical="center"/>
      <protection/>
    </xf>
    <xf numFmtId="0" fontId="139" fillId="0" borderId="37" xfId="246" applyFont="1" applyFill="1" applyBorder="1" applyAlignment="1">
      <alignment horizontal="center" vertical="center"/>
      <protection/>
    </xf>
    <xf numFmtId="0" fontId="139" fillId="0" borderId="38" xfId="246" applyFont="1" applyFill="1" applyBorder="1" applyAlignment="1">
      <alignment horizontal="center" vertical="center"/>
      <protection/>
    </xf>
    <xf numFmtId="0" fontId="13" fillId="0" borderId="39" xfId="246" applyNumberFormat="1" applyFont="1" applyFill="1" applyBorder="1" applyAlignment="1" applyProtection="1">
      <alignment vertical="center" wrapText="1"/>
      <protection locked="0"/>
    </xf>
    <xf numFmtId="0" fontId="139" fillId="0" borderId="40" xfId="246" applyFont="1" applyFill="1" applyBorder="1" applyAlignment="1">
      <alignment horizontal="center" vertical="center"/>
      <protection/>
    </xf>
    <xf numFmtId="0" fontId="139" fillId="0" borderId="41" xfId="246" applyFont="1" applyFill="1" applyBorder="1" applyAlignment="1">
      <alignment horizontal="center" vertical="center"/>
      <protection/>
    </xf>
    <xf numFmtId="203" fontId="139" fillId="0" borderId="40" xfId="246" applyNumberFormat="1" applyFont="1" applyFill="1" applyBorder="1" applyAlignment="1">
      <alignment horizontal="center" vertical="center"/>
      <protection/>
    </xf>
    <xf numFmtId="9" fontId="14" fillId="0" borderId="42" xfId="246" applyNumberFormat="1" applyFont="1" applyBorder="1" applyAlignment="1">
      <alignment horizontal="center" vertical="center"/>
      <protection/>
    </xf>
    <xf numFmtId="0" fontId="132" fillId="0" borderId="29" xfId="0" applyFont="1" applyFill="1" applyBorder="1" applyAlignment="1">
      <alignment horizontal="justify" vertical="center" wrapText="1"/>
    </xf>
    <xf numFmtId="0" fontId="0" fillId="0" borderId="29" xfId="0" applyFont="1" applyFill="1" applyBorder="1" applyAlignment="1">
      <alignment vertical="center"/>
    </xf>
    <xf numFmtId="0" fontId="2" fillId="0" borderId="0" xfId="1447" applyFont="1" applyFill="1" applyBorder="1" applyAlignment="1">
      <alignment/>
      <protection/>
    </xf>
    <xf numFmtId="0" fontId="16" fillId="0" borderId="0" xfId="0" applyFont="1" applyFill="1" applyBorder="1" applyAlignment="1">
      <alignment/>
    </xf>
    <xf numFmtId="0" fontId="140" fillId="0" borderId="0" xfId="1447" applyFont="1" applyFill="1" applyBorder="1" applyAlignment="1">
      <alignment horizontal="center" vertical="center"/>
      <protection/>
    </xf>
    <xf numFmtId="0" fontId="18" fillId="0" borderId="0" xfId="0" applyFont="1" applyFill="1" applyBorder="1" applyAlignment="1">
      <alignment horizontal="centerContinuous"/>
    </xf>
    <xf numFmtId="0" fontId="16" fillId="0" borderId="0" xfId="0" applyFont="1" applyFill="1" applyBorder="1" applyAlignment="1">
      <alignment horizontal="centerContinuous"/>
    </xf>
    <xf numFmtId="0" fontId="19" fillId="0" borderId="0" xfId="468" applyFont="1" applyFill="1" applyBorder="1" applyAlignment="1">
      <alignment horizontal="center" vertical="center"/>
      <protection/>
    </xf>
    <xf numFmtId="0" fontId="131" fillId="0" borderId="29" xfId="0" applyFont="1" applyFill="1" applyBorder="1" applyAlignment="1">
      <alignment horizontal="left" vertical="center" wrapText="1"/>
    </xf>
    <xf numFmtId="0" fontId="13" fillId="0" borderId="43" xfId="246" applyFont="1" applyBorder="1" applyAlignment="1">
      <alignment horizontal="center" vertical="center"/>
      <protection/>
    </xf>
    <xf numFmtId="0" fontId="13" fillId="0" borderId="44" xfId="246" applyFont="1" applyBorder="1" applyAlignment="1">
      <alignment horizontal="center" vertical="center"/>
      <protection/>
    </xf>
    <xf numFmtId="0" fontId="13" fillId="0" borderId="41" xfId="246" applyFont="1" applyBorder="1" applyAlignment="1">
      <alignment horizontal="center" vertical="center"/>
      <protection/>
    </xf>
    <xf numFmtId="0" fontId="137" fillId="0" borderId="29" xfId="0" applyFont="1" applyFill="1" applyBorder="1" applyAlignment="1">
      <alignment horizontal="center" vertical="center"/>
    </xf>
    <xf numFmtId="0" fontId="137" fillId="0" borderId="29" xfId="0" applyFont="1" applyFill="1" applyBorder="1" applyAlignment="1">
      <alignment horizontal="center" vertical="center" wrapText="1"/>
    </xf>
    <xf numFmtId="0" fontId="141" fillId="0" borderId="29" xfId="0" applyFont="1" applyFill="1" applyBorder="1" applyAlignment="1">
      <alignment horizontal="justify" vertical="center" wrapText="1"/>
    </xf>
    <xf numFmtId="0" fontId="131" fillId="0" borderId="29" xfId="0" applyFont="1" applyFill="1" applyBorder="1" applyAlignment="1">
      <alignment horizontal="center" vertical="center"/>
    </xf>
    <xf numFmtId="0" fontId="138" fillId="0" borderId="29" xfId="0" applyFont="1" applyFill="1" applyBorder="1" applyAlignment="1">
      <alignment horizontal="center" vertical="center"/>
    </xf>
    <xf numFmtId="0" fontId="141" fillId="0" borderId="29" xfId="0" applyFont="1" applyFill="1" applyBorder="1" applyAlignment="1">
      <alignment horizontal="center" vertical="center"/>
    </xf>
    <xf numFmtId="0" fontId="141" fillId="0" borderId="29" xfId="0" applyFont="1" applyFill="1" applyBorder="1" applyAlignment="1">
      <alignment horizontal="center" vertical="center" wrapText="1"/>
    </xf>
    <xf numFmtId="0" fontId="16" fillId="0" borderId="0" xfId="0" applyFont="1" applyFill="1" applyBorder="1" applyAlignment="1">
      <alignment horizontal="center"/>
    </xf>
    <xf numFmtId="0" fontId="16" fillId="0" borderId="0" xfId="0" applyFont="1" applyFill="1" applyAlignment="1">
      <alignment/>
    </xf>
    <xf numFmtId="0" fontId="0" fillId="0" borderId="0" xfId="0" applyFont="1" applyFill="1" applyBorder="1" applyAlignment="1">
      <alignment/>
    </xf>
    <xf numFmtId="0" fontId="4" fillId="0" borderId="0" xfId="0" applyNumberFormat="1" applyFont="1" applyFill="1" applyAlignment="1" applyProtection="1">
      <alignment horizontal="left" vertical="center"/>
      <protection/>
    </xf>
    <xf numFmtId="0" fontId="21" fillId="0" borderId="0" xfId="0" applyFont="1" applyFill="1" applyBorder="1" applyAlignment="1">
      <alignment horizontal="left" vertical="center" wrapText="1"/>
    </xf>
    <xf numFmtId="0" fontId="142" fillId="0" borderId="0" xfId="0" applyFont="1" applyFill="1" applyBorder="1" applyAlignment="1">
      <alignment horizontal="center" vertical="center" wrapText="1"/>
    </xf>
    <xf numFmtId="0" fontId="18" fillId="0" borderId="0" xfId="0" applyFont="1" applyFill="1" applyAlignment="1">
      <alignment horizontal="centerContinuous"/>
    </xf>
    <xf numFmtId="0" fontId="16" fillId="0" borderId="0" xfId="0" applyFont="1" applyFill="1" applyAlignment="1">
      <alignment horizontal="centerContinuous"/>
    </xf>
    <xf numFmtId="0" fontId="19" fillId="0" borderId="0" xfId="468" applyFont="1" applyFill="1" applyAlignment="1">
      <alignment horizontal="center" vertical="center"/>
      <protection/>
    </xf>
    <xf numFmtId="0" fontId="143" fillId="0" borderId="0" xfId="0" applyFont="1" applyFill="1" applyAlignment="1">
      <alignment horizontal="left" vertical="center" wrapText="1"/>
    </xf>
    <xf numFmtId="0" fontId="22" fillId="0" borderId="29" xfId="0" applyFont="1" applyFill="1" applyBorder="1" applyAlignment="1">
      <alignment horizontal="center" vertical="center" wrapText="1"/>
    </xf>
    <xf numFmtId="0" fontId="23" fillId="0" borderId="29" xfId="586" applyNumberFormat="1" applyFont="1" applyFill="1" applyBorder="1" applyAlignment="1" applyProtection="1">
      <alignment horizontal="center" vertical="center" wrapText="1"/>
      <protection/>
    </xf>
    <xf numFmtId="0" fontId="24" fillId="0" borderId="29" xfId="1502" applyFont="1" applyFill="1" applyBorder="1" applyAlignment="1">
      <alignment horizontal="center" vertical="center"/>
      <protection/>
    </xf>
    <xf numFmtId="202" fontId="0" fillId="0" borderId="29" xfId="0" applyNumberFormat="1" applyFont="1" applyFill="1" applyBorder="1" applyAlignment="1">
      <alignment horizontal="center" vertical="center"/>
    </xf>
    <xf numFmtId="0" fontId="24" fillId="0" borderId="0" xfId="1502" applyFont="1" applyFill="1" applyBorder="1" applyAlignment="1">
      <alignment horizontal="left" vertical="center"/>
      <protection/>
    </xf>
    <xf numFmtId="0" fontId="16" fillId="0" borderId="0" xfId="0" applyFont="1" applyFill="1" applyAlignment="1">
      <alignment horizontal="center"/>
    </xf>
    <xf numFmtId="0" fontId="16" fillId="0" borderId="0" xfId="0" applyFont="1" applyFill="1" applyAlignment="1">
      <alignment vertical="center"/>
    </xf>
    <xf numFmtId="0" fontId="144" fillId="0" borderId="0" xfId="0" applyNumberFormat="1" applyFont="1" applyFill="1" applyAlignment="1" applyProtection="1">
      <alignment horizontal="center"/>
      <protection/>
    </xf>
    <xf numFmtId="0" fontId="25" fillId="0" borderId="0" xfId="0" applyFont="1" applyFill="1" applyAlignment="1">
      <alignment vertical="center"/>
    </xf>
    <xf numFmtId="0" fontId="25" fillId="0" borderId="0" xfId="0" applyFont="1" applyFill="1" applyAlignment="1">
      <alignment horizontal="right" vertical="center"/>
    </xf>
    <xf numFmtId="0" fontId="23" fillId="0" borderId="29"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protection/>
    </xf>
    <xf numFmtId="0" fontId="1" fillId="0" borderId="45" xfId="0" applyNumberFormat="1" applyFont="1" applyFill="1" applyBorder="1" applyAlignment="1" applyProtection="1">
      <alignment horizontal="center" vertical="center"/>
      <protection/>
    </xf>
    <xf numFmtId="4" fontId="1" fillId="0" borderId="29" xfId="0" applyNumberFormat="1" applyFont="1" applyFill="1" applyBorder="1" applyAlignment="1" applyProtection="1">
      <alignment horizontal="right" vertical="center"/>
      <protection/>
    </xf>
    <xf numFmtId="49" fontId="26" fillId="0" borderId="29" xfId="0" applyNumberFormat="1" applyFont="1" applyFill="1" applyBorder="1" applyAlignment="1" applyProtection="1">
      <alignment horizontal="left" vertical="center"/>
      <protection/>
    </xf>
    <xf numFmtId="0" fontId="27" fillId="0" borderId="29" xfId="0" applyNumberFormat="1" applyFont="1" applyFill="1" applyBorder="1" applyAlignment="1" applyProtection="1">
      <alignment horizontal="left" vertical="center"/>
      <protection/>
    </xf>
    <xf numFmtId="192" fontId="26" fillId="0" borderId="15" xfId="0" applyNumberFormat="1" applyFont="1" applyFill="1" applyBorder="1" applyAlignment="1" applyProtection="1">
      <alignment horizontal="right" vertical="center"/>
      <protection/>
    </xf>
    <xf numFmtId="192" fontId="26" fillId="0" borderId="29" xfId="0" applyNumberFormat="1" applyFont="1" applyFill="1" applyBorder="1" applyAlignment="1" applyProtection="1">
      <alignment horizontal="right" vertical="center"/>
      <protection/>
    </xf>
    <xf numFmtId="49" fontId="28" fillId="0" borderId="38" xfId="0" applyNumberFormat="1" applyFont="1" applyFill="1" applyBorder="1" applyAlignment="1">
      <alignment horizontal="left" vertical="justify"/>
    </xf>
    <xf numFmtId="0" fontId="27" fillId="0" borderId="36" xfId="0" applyNumberFormat="1" applyFont="1" applyFill="1" applyBorder="1" applyAlignment="1" applyProtection="1">
      <alignment horizontal="left" vertical="center"/>
      <protection/>
    </xf>
    <xf numFmtId="0" fontId="26" fillId="0" borderId="36" xfId="0" applyNumberFormat="1" applyFont="1" applyFill="1" applyBorder="1" applyAlignment="1" applyProtection="1">
      <alignment horizontal="left" vertical="center"/>
      <protection/>
    </xf>
    <xf numFmtId="0" fontId="16" fillId="0" borderId="0" xfId="0" applyFont="1" applyFill="1" applyAlignment="1">
      <alignment horizontal="center" vertical="center"/>
    </xf>
    <xf numFmtId="3" fontId="26" fillId="45" borderId="29" xfId="0" applyNumberFormat="1" applyFont="1" applyFill="1" applyBorder="1" applyAlignment="1" applyProtection="1">
      <alignment horizontal="center" vertical="center"/>
      <protection/>
    </xf>
    <xf numFmtId="3" fontId="26" fillId="45" borderId="15" xfId="0" applyNumberFormat="1" applyFont="1" applyFill="1" applyBorder="1" applyAlignment="1" applyProtection="1">
      <alignment horizontal="center" vertical="center"/>
      <protection/>
    </xf>
    <xf numFmtId="3" fontId="26" fillId="52" borderId="29" xfId="0" applyNumberFormat="1" applyFont="1" applyFill="1" applyBorder="1" applyAlignment="1" applyProtection="1">
      <alignment horizontal="center" vertical="center"/>
      <protection/>
    </xf>
    <xf numFmtId="0" fontId="27" fillId="0" borderId="0" xfId="0" applyNumberFormat="1" applyFont="1" applyFill="1" applyAlignment="1" applyProtection="1">
      <alignment horizontal="centerContinuous"/>
      <protection/>
    </xf>
    <xf numFmtId="0" fontId="25" fillId="0" borderId="0" xfId="0" applyNumberFormat="1" applyFont="1" applyFill="1" applyAlignment="1" applyProtection="1">
      <alignment horizontal="left" vertical="center"/>
      <protection/>
    </xf>
    <xf numFmtId="0" fontId="23" fillId="0" borderId="0" xfId="0" applyNumberFormat="1" applyFont="1" applyFill="1" applyAlignment="1" applyProtection="1">
      <alignment horizontal="centerContinuous"/>
      <protection/>
    </xf>
    <xf numFmtId="0" fontId="25" fillId="0" borderId="46" xfId="0" applyNumberFormat="1" applyFont="1" applyFill="1" applyBorder="1" applyAlignment="1" applyProtection="1">
      <alignment horizontal="right" vertical="center"/>
      <protection/>
    </xf>
    <xf numFmtId="0" fontId="25" fillId="0" borderId="0" xfId="0" applyNumberFormat="1" applyFont="1" applyFill="1" applyAlignment="1" applyProtection="1">
      <alignment horizontal="right" vertical="center"/>
      <protection/>
    </xf>
    <xf numFmtId="0" fontId="29" fillId="0" borderId="29" xfId="0" applyNumberFormat="1" applyFont="1" applyFill="1" applyBorder="1" applyAlignment="1" applyProtection="1">
      <alignment horizontal="center" vertical="center"/>
      <protection/>
    </xf>
    <xf numFmtId="0" fontId="29" fillId="0" borderId="29" xfId="0" applyNumberFormat="1" applyFont="1" applyFill="1" applyBorder="1" applyAlignment="1" applyProtection="1">
      <alignment horizontal="center" vertical="center" wrapText="1"/>
      <protection/>
    </xf>
    <xf numFmtId="0" fontId="29" fillId="0" borderId="29" xfId="0" applyFont="1" applyFill="1" applyBorder="1" applyAlignment="1">
      <alignment horizontal="center" vertical="center" wrapText="1"/>
    </xf>
    <xf numFmtId="49" fontId="1" fillId="0" borderId="29" xfId="0" applyNumberFormat="1" applyFont="1" applyFill="1" applyBorder="1" applyAlignment="1" applyProtection="1">
      <alignment vertical="center"/>
      <protection/>
    </xf>
    <xf numFmtId="0" fontId="1" fillId="0" borderId="29" xfId="0" applyNumberFormat="1" applyFont="1" applyFill="1" applyBorder="1" applyAlignment="1" applyProtection="1">
      <alignment horizontal="center" vertical="center"/>
      <protection/>
    </xf>
    <xf numFmtId="49" fontId="28" fillId="0" borderId="29" xfId="0" applyNumberFormat="1" applyFont="1" applyFill="1" applyBorder="1" applyAlignment="1">
      <alignment horizontal="left" vertical="justify"/>
    </xf>
    <xf numFmtId="0" fontId="26" fillId="0" borderId="29" xfId="0" applyNumberFormat="1" applyFont="1" applyFill="1" applyBorder="1" applyAlignment="1" applyProtection="1">
      <alignment horizontal="left" vertical="center"/>
      <protection/>
    </xf>
    <xf numFmtId="0" fontId="29" fillId="0" borderId="0" xfId="0" applyNumberFormat="1" applyFont="1" applyFill="1" applyAlignment="1" applyProtection="1">
      <alignment horizontal="center" vertical="center" wrapText="1"/>
      <protection/>
    </xf>
    <xf numFmtId="192" fontId="26" fillId="0" borderId="0" xfId="0" applyNumberFormat="1" applyFont="1" applyFill="1" applyAlignment="1" applyProtection="1">
      <alignment horizontal="right" vertical="center"/>
      <protection/>
    </xf>
    <xf numFmtId="0" fontId="0" fillId="90" borderId="0" xfId="0" applyFill="1" applyAlignment="1">
      <alignment vertical="center"/>
    </xf>
    <xf numFmtId="0" fontId="145" fillId="0" borderId="0" xfId="0" applyFont="1" applyAlignment="1">
      <alignment horizontal="center" vertical="center"/>
    </xf>
    <xf numFmtId="0" fontId="19" fillId="0" borderId="0" xfId="468" applyFont="1" applyAlignment="1">
      <alignment horizontal="center" vertical="center"/>
      <protection/>
    </xf>
    <xf numFmtId="0" fontId="0" fillId="0" borderId="0" xfId="0" applyAlignment="1">
      <alignment horizontal="right" vertical="center"/>
    </xf>
    <xf numFmtId="0" fontId="146" fillId="0" borderId="29" xfId="0" applyFont="1" applyBorder="1" applyAlignment="1">
      <alignment horizontal="center" vertical="center"/>
    </xf>
    <xf numFmtId="0" fontId="25" fillId="90" borderId="47" xfId="0" applyFont="1" applyFill="1" applyBorder="1" applyAlignment="1">
      <alignment vertical="center"/>
    </xf>
    <xf numFmtId="0" fontId="147" fillId="0" borderId="29" xfId="0" applyFont="1" applyBorder="1" applyAlignment="1">
      <alignment vertical="center"/>
    </xf>
    <xf numFmtId="4" fontId="25" fillId="0" borderId="29" xfId="0" applyNumberFormat="1" applyFont="1" applyFill="1" applyBorder="1" applyAlignment="1" applyProtection="1">
      <alignment horizontal="right" vertical="center"/>
      <protection/>
    </xf>
    <xf numFmtId="49" fontId="1" fillId="90" borderId="29" xfId="0" applyNumberFormat="1" applyFont="1" applyFill="1" applyBorder="1" applyAlignment="1" applyProtection="1">
      <alignment horizontal="left" vertical="center" wrapText="1"/>
      <protection/>
    </xf>
    <xf numFmtId="0" fontId="0" fillId="0" borderId="29" xfId="0" applyFont="1" applyBorder="1" applyAlignment="1">
      <alignment vertical="center"/>
    </xf>
    <xf numFmtId="0" fontId="25" fillId="90" borderId="48" xfId="0" applyFont="1" applyFill="1" applyBorder="1" applyAlignment="1">
      <alignment vertical="center"/>
    </xf>
    <xf numFmtId="49" fontId="0" fillId="90" borderId="29" xfId="0" applyNumberFormat="1" applyFill="1" applyBorder="1" applyAlignment="1">
      <alignment horizontal="left" vertical="center"/>
    </xf>
    <xf numFmtId="0" fontId="0" fillId="0" borderId="29" xfId="0" applyFont="1" applyBorder="1" applyAlignment="1">
      <alignment vertical="center" shrinkToFit="1"/>
    </xf>
    <xf numFmtId="0" fontId="148" fillId="90" borderId="48" xfId="0" applyFont="1" applyFill="1" applyBorder="1" applyAlignment="1">
      <alignment vertical="center"/>
    </xf>
    <xf numFmtId="0" fontId="0" fillId="0" borderId="29" xfId="0" applyBorder="1" applyAlignment="1">
      <alignment vertical="center"/>
    </xf>
    <xf numFmtId="0" fontId="147" fillId="0" borderId="29" xfId="0" applyFont="1" applyBorder="1" applyAlignment="1">
      <alignment horizontal="center" vertical="center"/>
    </xf>
    <xf numFmtId="192" fontId="147" fillId="0" borderId="29" xfId="0" applyNumberFormat="1" applyFont="1" applyBorder="1" applyAlignment="1">
      <alignment horizontal="center" vertical="center"/>
    </xf>
    <xf numFmtId="192" fontId="147" fillId="0" borderId="29" xfId="0" applyNumberFormat="1"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149" fillId="0" borderId="0" xfId="0" applyFont="1" applyFill="1" applyAlignment="1">
      <alignment horizontal="center" vertical="center"/>
    </xf>
    <xf numFmtId="0" fontId="125" fillId="0" borderId="0" xfId="0" applyFont="1" applyFill="1" applyAlignment="1">
      <alignment horizontal="center" vertical="center"/>
    </xf>
    <xf numFmtId="0" fontId="0" fillId="0" borderId="0" xfId="0" applyFill="1" applyAlignment="1">
      <alignment horizontal="right" vertical="center"/>
    </xf>
    <xf numFmtId="0" fontId="0" fillId="0" borderId="4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9" xfId="0" applyFont="1" applyFill="1" applyBorder="1" applyAlignment="1">
      <alignment horizontal="center" vertical="center"/>
    </xf>
    <xf numFmtId="0" fontId="1" fillId="0" borderId="29" xfId="0" applyNumberFormat="1" applyFont="1" applyFill="1" applyBorder="1" applyAlignment="1" applyProtection="1">
      <alignment horizontal="left" vertical="center"/>
      <protection/>
    </xf>
    <xf numFmtId="0" fontId="29" fillId="0" borderId="36" xfId="0" applyNumberFormat="1" applyFont="1" applyFill="1" applyBorder="1" applyAlignment="1" applyProtection="1">
      <alignment horizontal="center" vertical="center"/>
      <protection/>
    </xf>
    <xf numFmtId="3" fontId="26" fillId="0" borderId="29" xfId="0" applyNumberFormat="1" applyFont="1" applyFill="1" applyBorder="1" applyAlignment="1" applyProtection="1">
      <alignment horizontal="right" vertical="center"/>
      <protection/>
    </xf>
    <xf numFmtId="0" fontId="26" fillId="62" borderId="29" xfId="0" applyNumberFormat="1" applyFont="1" applyFill="1" applyBorder="1" applyAlignment="1" applyProtection="1">
      <alignment horizontal="left" vertical="center"/>
      <protection/>
    </xf>
    <xf numFmtId="0" fontId="34" fillId="0" borderId="49" xfId="0" applyNumberFormat="1" applyFont="1" applyFill="1" applyBorder="1" applyAlignment="1" applyProtection="1">
      <alignment horizontal="left" vertical="center"/>
      <protection/>
    </xf>
    <xf numFmtId="0" fontId="27" fillId="62" borderId="36" xfId="0" applyNumberFormat="1" applyFont="1" applyFill="1" applyBorder="1" applyAlignment="1" applyProtection="1">
      <alignment horizontal="left" vertical="center"/>
      <protection/>
    </xf>
    <xf numFmtId="3" fontId="26" fillId="45" borderId="29" xfId="0" applyNumberFormat="1" applyFont="1" applyFill="1" applyBorder="1" applyAlignment="1" applyProtection="1">
      <alignment horizontal="right" vertical="center"/>
      <protection/>
    </xf>
    <xf numFmtId="0" fontId="25" fillId="0" borderId="0" xfId="0" applyFont="1" applyFill="1" applyAlignment="1">
      <alignment vertical="center" wrapText="1"/>
    </xf>
    <xf numFmtId="0" fontId="16" fillId="0" borderId="0" xfId="0" applyFont="1" applyFill="1" applyAlignment="1">
      <alignment wrapText="1"/>
    </xf>
    <xf numFmtId="0" fontId="4" fillId="0" borderId="0" xfId="0" applyNumberFormat="1" applyFont="1" applyFill="1" applyAlignment="1" applyProtection="1">
      <alignment horizontal="left" vertical="center" wrapText="1"/>
      <protection/>
    </xf>
    <xf numFmtId="0" fontId="35" fillId="0" borderId="0" xfId="0" applyFont="1" applyFill="1" applyAlignment="1">
      <alignment horizontal="center" vertical="center" wrapText="1"/>
    </xf>
    <xf numFmtId="0" fontId="36" fillId="0" borderId="0" xfId="0" applyFont="1" applyFill="1" applyAlignment="1">
      <alignment horizontal="centerContinuous" wrapText="1"/>
    </xf>
    <xf numFmtId="0" fontId="19" fillId="0" borderId="0" xfId="468" applyFont="1" applyAlignment="1">
      <alignment horizontal="left" vertical="center" wrapText="1"/>
      <protection/>
    </xf>
    <xf numFmtId="4" fontId="25" fillId="0" borderId="29" xfId="0" applyNumberFormat="1" applyFont="1" applyFill="1" applyBorder="1" applyAlignment="1" applyProtection="1">
      <alignment vertical="center" wrapText="1"/>
      <protection/>
    </xf>
    <xf numFmtId="0" fontId="37" fillId="0" borderId="0" xfId="0" applyFont="1" applyFill="1" applyAlignment="1">
      <alignment horizontal="center" vertical="center" wrapText="1"/>
    </xf>
    <xf numFmtId="0" fontId="25" fillId="0" borderId="0" xfId="0" applyFont="1" applyFill="1" applyAlignment="1">
      <alignment horizontal="right" vertical="center" wrapText="1"/>
    </xf>
    <xf numFmtId="0" fontId="26" fillId="0" borderId="0" xfId="0" applyFont="1" applyFill="1" applyAlignment="1">
      <alignment/>
    </xf>
    <xf numFmtId="0" fontId="16" fillId="90" borderId="0" xfId="0" applyFont="1" applyFill="1" applyAlignment="1">
      <alignment/>
    </xf>
    <xf numFmtId="0" fontId="37" fillId="0" borderId="0" xfId="0" applyFont="1" applyFill="1" applyAlignment="1">
      <alignment horizontal="center" vertical="center"/>
    </xf>
    <xf numFmtId="49" fontId="35" fillId="0" borderId="0" xfId="0" applyNumberFormat="1" applyFont="1" applyFill="1" applyAlignment="1" applyProtection="1">
      <alignment horizontal="center"/>
      <protection/>
    </xf>
    <xf numFmtId="0" fontId="36" fillId="0" borderId="0" xfId="0" applyNumberFormat="1" applyFont="1" applyFill="1" applyAlignment="1" applyProtection="1">
      <alignment horizontal="centerContinuous"/>
      <protection/>
    </xf>
    <xf numFmtId="0" fontId="36" fillId="0" borderId="0" xfId="0" applyNumberFormat="1" applyFont="1" applyFill="1" applyAlignment="1" applyProtection="1">
      <alignment horizontal="center"/>
      <protection/>
    </xf>
    <xf numFmtId="0" fontId="25" fillId="0" borderId="0" xfId="0" applyFont="1" applyFill="1" applyAlignment="1">
      <alignment/>
    </xf>
    <xf numFmtId="0" fontId="25" fillId="0" borderId="0" xfId="0" applyFont="1" applyFill="1" applyAlignment="1">
      <alignment horizontal="center"/>
    </xf>
    <xf numFmtId="0" fontId="23" fillId="0" borderId="29" xfId="0" applyNumberFormat="1" applyFont="1" applyFill="1" applyBorder="1" applyAlignment="1" applyProtection="1">
      <alignment horizontal="center" vertical="center"/>
      <protection/>
    </xf>
    <xf numFmtId="0" fontId="23" fillId="0" borderId="4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horizontal="center" vertical="center"/>
      <protection/>
    </xf>
    <xf numFmtId="49" fontId="25" fillId="0" borderId="15" xfId="0" applyNumberFormat="1" applyFont="1" applyFill="1" applyBorder="1" applyAlignment="1" applyProtection="1">
      <alignment/>
      <protection/>
    </xf>
    <xf numFmtId="204" fontId="25" fillId="0" borderId="15" xfId="0" applyNumberFormat="1" applyFont="1" applyFill="1" applyBorder="1" applyAlignment="1" applyProtection="1">
      <alignment horizontal="center" vertical="center"/>
      <protection/>
    </xf>
    <xf numFmtId="4" fontId="25" fillId="0" borderId="15" xfId="0" applyNumberFormat="1" applyFont="1" applyFill="1" applyBorder="1" applyAlignment="1" applyProtection="1">
      <alignment horizontal="center" vertical="center" wrapText="1"/>
      <protection/>
    </xf>
    <xf numFmtId="49" fontId="25" fillId="0" borderId="29" xfId="0" applyNumberFormat="1" applyFont="1" applyFill="1" applyBorder="1" applyAlignment="1" applyProtection="1">
      <alignment vertical="center"/>
      <protection/>
    </xf>
    <xf numFmtId="204" fontId="25" fillId="0" borderId="29" xfId="0" applyNumberFormat="1" applyFont="1" applyFill="1" applyBorder="1" applyAlignment="1" applyProtection="1">
      <alignment vertical="center"/>
      <protection/>
    </xf>
    <xf numFmtId="4" fontId="25" fillId="0" borderId="42" xfId="0" applyNumberFormat="1" applyFont="1" applyFill="1" applyBorder="1" applyAlignment="1">
      <alignment horizontal="center" vertical="center" wrapText="1"/>
    </xf>
    <xf numFmtId="204" fontId="25" fillId="0" borderId="36" xfId="0" applyNumberFormat="1" applyFont="1" applyFill="1" applyBorder="1" applyAlignment="1" applyProtection="1">
      <alignment vertical="center"/>
      <protection/>
    </xf>
    <xf numFmtId="4" fontId="25" fillId="0" borderId="29" xfId="0" applyNumberFormat="1" applyFont="1" applyFill="1" applyBorder="1" applyAlignment="1" applyProtection="1">
      <alignment horizontal="center" vertical="center" wrapText="1"/>
      <protection/>
    </xf>
    <xf numFmtId="49" fontId="25" fillId="0" borderId="29" xfId="0" applyNumberFormat="1" applyFont="1" applyFill="1" applyBorder="1" applyAlignment="1" applyProtection="1">
      <alignment horizontal="left" vertical="center"/>
      <protection/>
    </xf>
    <xf numFmtId="204" fontId="25" fillId="0" borderId="42" xfId="0" applyNumberFormat="1" applyFont="1" applyFill="1" applyBorder="1" applyAlignment="1" applyProtection="1">
      <alignment vertical="center"/>
      <protection/>
    </xf>
    <xf numFmtId="4" fontId="25" fillId="0" borderId="29" xfId="0" applyNumberFormat="1" applyFont="1" applyFill="1" applyBorder="1" applyAlignment="1">
      <alignment horizontal="center" vertical="center" wrapText="1"/>
    </xf>
    <xf numFmtId="49" fontId="25" fillId="0" borderId="36" xfId="0" applyNumberFormat="1" applyFont="1" applyFill="1" applyBorder="1" applyAlignment="1" applyProtection="1">
      <alignment vertical="center"/>
      <protection/>
    </xf>
    <xf numFmtId="0" fontId="25" fillId="0" borderId="36" xfId="0" applyFont="1" applyFill="1" applyBorder="1" applyAlignment="1">
      <alignment vertical="center"/>
    </xf>
    <xf numFmtId="4" fontId="25" fillId="0" borderId="36" xfId="0" applyNumberFormat="1" applyFont="1" applyFill="1" applyBorder="1" applyAlignment="1" applyProtection="1">
      <alignment horizontal="center" vertical="center" wrapText="1"/>
      <protection/>
    </xf>
    <xf numFmtId="0" fontId="25" fillId="0" borderId="29" xfId="0" applyFont="1" applyFill="1" applyBorder="1" applyAlignment="1">
      <alignment vertical="center"/>
    </xf>
    <xf numFmtId="0" fontId="26" fillId="90" borderId="0" xfId="0" applyFont="1" applyFill="1" applyAlignment="1">
      <alignment/>
    </xf>
    <xf numFmtId="0" fontId="150" fillId="0" borderId="0" xfId="0" applyFont="1" applyFill="1" applyAlignment="1">
      <alignment/>
    </xf>
    <xf numFmtId="0" fontId="151" fillId="0" borderId="0" xfId="0" applyFont="1" applyFill="1" applyAlignment="1">
      <alignment/>
    </xf>
    <xf numFmtId="202" fontId="16" fillId="0" borderId="0" xfId="0" applyNumberFormat="1" applyFont="1" applyFill="1" applyAlignment="1">
      <alignment/>
    </xf>
    <xf numFmtId="49" fontId="35" fillId="0" borderId="0" xfId="0" applyNumberFormat="1" applyFont="1" applyFill="1" applyAlignment="1" applyProtection="1">
      <alignment horizontal="center" vertical="center"/>
      <protection/>
    </xf>
    <xf numFmtId="202" fontId="35" fillId="0" borderId="0" xfId="0" applyNumberFormat="1" applyFont="1" applyFill="1" applyAlignment="1" applyProtection="1">
      <alignment horizontal="center" vertical="center"/>
      <protection/>
    </xf>
    <xf numFmtId="0" fontId="36" fillId="0" borderId="0" xfId="0" applyFont="1" applyFill="1" applyAlignment="1">
      <alignment horizontal="centerContinuous"/>
    </xf>
    <xf numFmtId="0" fontId="36" fillId="0" borderId="0" xfId="0" applyFont="1" applyFill="1" applyAlignment="1">
      <alignment horizontal="center"/>
    </xf>
    <xf numFmtId="202" fontId="36" fillId="0" borderId="0" xfId="0" applyNumberFormat="1" applyFont="1" applyFill="1" applyAlignment="1">
      <alignment horizontal="centerContinuous"/>
    </xf>
    <xf numFmtId="202" fontId="19" fillId="0" borderId="0" xfId="468" applyNumberFormat="1" applyFont="1" applyFill="1" applyAlignment="1">
      <alignment horizontal="left" vertical="center"/>
      <protection/>
    </xf>
    <xf numFmtId="202" fontId="25" fillId="0" borderId="0" xfId="0" applyNumberFormat="1" applyFont="1" applyFill="1" applyAlignment="1">
      <alignment/>
    </xf>
    <xf numFmtId="202" fontId="25" fillId="0" borderId="0" xfId="0" applyNumberFormat="1" applyFont="1" applyFill="1" applyAlignment="1" applyProtection="1">
      <alignment horizontal="right" vertical="center"/>
      <protection/>
    </xf>
    <xf numFmtId="0" fontId="29" fillId="0" borderId="42" xfId="0" applyNumberFormat="1" applyFont="1" applyFill="1" applyBorder="1" applyAlignment="1" applyProtection="1">
      <alignment horizontal="center" vertical="center"/>
      <protection/>
    </xf>
    <xf numFmtId="202" fontId="29" fillId="0" borderId="2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29" fillId="0" borderId="21" xfId="0" applyNumberFormat="1" applyFont="1" applyFill="1" applyBorder="1" applyAlignment="1" applyProtection="1">
      <alignment horizontal="left" vertical="center"/>
      <protection/>
    </xf>
    <xf numFmtId="202" fontId="26" fillId="0" borderId="29" xfId="0" applyNumberFormat="1" applyFont="1" applyFill="1" applyBorder="1" applyAlignment="1" applyProtection="1">
      <alignment horizontal="center" vertical="center"/>
      <protection/>
    </xf>
    <xf numFmtId="202" fontId="26" fillId="0" borderId="29" xfId="0" applyNumberFormat="1" applyFont="1" applyFill="1" applyBorder="1" applyAlignment="1" applyProtection="1">
      <alignment horizontal="right" vertical="center"/>
      <protection/>
    </xf>
    <xf numFmtId="49" fontId="29" fillId="0" borderId="29" xfId="0" applyNumberFormat="1" applyFont="1" applyFill="1" applyBorder="1" applyAlignment="1" applyProtection="1">
      <alignment horizontal="left" vertical="center"/>
      <protection/>
    </xf>
    <xf numFmtId="0" fontId="152" fillId="0" borderId="21" xfId="0" applyNumberFormat="1" applyFont="1" applyFill="1" applyBorder="1" applyAlignment="1" applyProtection="1">
      <alignment horizontal="left" vertical="center"/>
      <protection/>
    </xf>
    <xf numFmtId="202" fontId="27" fillId="0" borderId="29" xfId="0" applyNumberFormat="1" applyFont="1" applyFill="1" applyBorder="1" applyAlignment="1" applyProtection="1">
      <alignment horizontal="center" vertical="center"/>
      <protection/>
    </xf>
    <xf numFmtId="202" fontId="27" fillId="0" borderId="29" xfId="0" applyNumberFormat="1" applyFont="1" applyFill="1" applyBorder="1" applyAlignment="1" applyProtection="1">
      <alignment horizontal="right" vertical="center"/>
      <protection/>
    </xf>
    <xf numFmtId="49" fontId="1" fillId="0" borderId="29" xfId="0" applyNumberFormat="1" applyFont="1" applyFill="1" applyBorder="1" applyAlignment="1" applyProtection="1">
      <alignment horizontal="left" vertical="center"/>
      <protection/>
    </xf>
    <xf numFmtId="0" fontId="153" fillId="0" borderId="21" xfId="0" applyNumberFormat="1" applyFont="1" applyFill="1" applyBorder="1" applyAlignment="1" applyProtection="1">
      <alignment horizontal="left" vertical="center"/>
      <protection/>
    </xf>
    <xf numFmtId="0" fontId="34" fillId="0" borderId="49" xfId="0" applyFont="1" applyFill="1" applyBorder="1" applyAlignment="1">
      <alignment horizontal="left"/>
    </xf>
    <xf numFmtId="0" fontId="150" fillId="0" borderId="0" xfId="0" applyFont="1" applyFill="1" applyAlignment="1">
      <alignment horizontal="center"/>
    </xf>
    <xf numFmtId="3" fontId="27" fillId="45" borderId="29" xfId="0" applyNumberFormat="1" applyFont="1" applyFill="1" applyBorder="1" applyAlignment="1" applyProtection="1">
      <alignment horizontal="right" vertical="center"/>
      <protection/>
    </xf>
    <xf numFmtId="0" fontId="151" fillId="0" borderId="0" xfId="0" applyFont="1" applyFill="1" applyAlignment="1">
      <alignment horizontal="center"/>
    </xf>
    <xf numFmtId="3" fontId="26" fillId="52" borderId="29" xfId="0" applyNumberFormat="1" applyFont="1" applyFill="1" applyBorder="1" applyAlignment="1" applyProtection="1">
      <alignment horizontal="right" vertical="center"/>
      <protection/>
    </xf>
    <xf numFmtId="0" fontId="147" fillId="0" borderId="0" xfId="0" applyFont="1" applyAlignment="1">
      <alignment vertical="center"/>
    </xf>
    <xf numFmtId="0" fontId="0" fillId="90" borderId="0" xfId="0" applyFill="1" applyAlignment="1">
      <alignment horizontal="left" vertical="center"/>
    </xf>
    <xf numFmtId="0" fontId="154" fillId="0" borderId="0" xfId="0" applyFont="1" applyAlignment="1">
      <alignment vertical="center"/>
    </xf>
    <xf numFmtId="0" fontId="149" fillId="0" borderId="0" xfId="0" applyFont="1" applyAlignment="1">
      <alignment horizontal="center" vertical="center"/>
    </xf>
    <xf numFmtId="0" fontId="149" fillId="90" borderId="0" xfId="0" applyFont="1" applyFill="1" applyAlignment="1">
      <alignment horizontal="left" vertical="center"/>
    </xf>
    <xf numFmtId="0" fontId="147" fillId="90" borderId="0" xfId="0" applyFont="1" applyFill="1" applyAlignment="1">
      <alignment horizontal="left" vertical="center"/>
    </xf>
    <xf numFmtId="0" fontId="19" fillId="0" borderId="0" xfId="468" applyFont="1" applyAlignment="1">
      <alignment horizontal="left" vertical="center"/>
      <protection/>
    </xf>
    <xf numFmtId="0" fontId="147" fillId="0" borderId="46" xfId="0" applyFont="1" applyBorder="1" applyAlignment="1">
      <alignment horizontal="left" vertical="center"/>
    </xf>
    <xf numFmtId="0" fontId="147" fillId="90" borderId="0" xfId="0" applyFont="1" applyFill="1" applyBorder="1" applyAlignment="1">
      <alignment horizontal="left" vertical="center"/>
    </xf>
    <xf numFmtId="0" fontId="147" fillId="0" borderId="0" xfId="0" applyFont="1" applyAlignment="1">
      <alignment horizontal="right" vertical="center"/>
    </xf>
    <xf numFmtId="0" fontId="125" fillId="0" borderId="29" xfId="0" applyFont="1" applyBorder="1" applyAlignment="1">
      <alignment horizontal="center" vertical="center"/>
    </xf>
    <xf numFmtId="0" fontId="125" fillId="90" borderId="29" xfId="0" applyFont="1" applyFill="1" applyBorder="1" applyAlignment="1">
      <alignment horizontal="left" vertical="center"/>
    </xf>
    <xf numFmtId="0" fontId="125" fillId="0" borderId="29" xfId="0" applyFont="1" applyBorder="1" applyAlignment="1">
      <alignment horizontal="center" vertical="center" wrapText="1"/>
    </xf>
    <xf numFmtId="192" fontId="1" fillId="0" borderId="29" xfId="0" applyNumberFormat="1" applyFont="1" applyFill="1" applyBorder="1" applyAlignment="1" applyProtection="1">
      <alignment vertical="center" wrapText="1"/>
      <protection/>
    </xf>
    <xf numFmtId="192" fontId="1" fillId="90" borderId="29" xfId="0" applyNumberFormat="1" applyFont="1" applyFill="1" applyBorder="1" applyAlignment="1" applyProtection="1">
      <alignment horizontal="left" vertical="center" wrapText="1"/>
      <protection/>
    </xf>
    <xf numFmtId="192" fontId="153" fillId="0" borderId="29" xfId="0" applyNumberFormat="1" applyFont="1" applyFill="1" applyBorder="1" applyAlignment="1">
      <alignment horizontal="right" vertical="center" wrapText="1"/>
    </xf>
    <xf numFmtId="192" fontId="0" fillId="0" borderId="29" xfId="0" applyNumberFormat="1" applyFont="1" applyBorder="1" applyAlignment="1">
      <alignment vertical="center"/>
    </xf>
    <xf numFmtId="0" fontId="0" fillId="0" borderId="29" xfId="0" applyFont="1" applyBorder="1" applyAlignment="1">
      <alignment horizontal="center" vertical="center"/>
    </xf>
  </cellXfs>
  <cellStyles count="2012">
    <cellStyle name="Normal" xfId="0"/>
    <cellStyle name="常规 3 27" xfId="15"/>
    <cellStyle name="常规 3 32" xfId="16"/>
    <cellStyle name="常规 2 2 3 9" xfId="17"/>
    <cellStyle name="Currency [0]" xfId="18"/>
    <cellStyle name="20% - 强调文字颜色 3" xfId="19"/>
    <cellStyle name="常规 2 2 2 13 2" xfId="20"/>
    <cellStyle name="输入" xfId="21"/>
    <cellStyle name="Currency" xfId="22"/>
    <cellStyle name="常规 15 4 2" xfId="23"/>
    <cellStyle name="常规 18 10 2" xfId="24"/>
    <cellStyle name="常规 3 14" xfId="25"/>
    <cellStyle name="args.style" xfId="26"/>
    <cellStyle name="Comma [0]" xfId="27"/>
    <cellStyle name="常规 3 4 3" xfId="28"/>
    <cellStyle name="Accent2 - 40%" xfId="29"/>
    <cellStyle name="40% - 强调文字颜色 3" xfId="30"/>
    <cellStyle name="常规 31 2" xfId="31"/>
    <cellStyle name="差" xfId="32"/>
    <cellStyle name="常规 11 8 2 2" xfId="33"/>
    <cellStyle name="Comma" xfId="34"/>
    <cellStyle name="常规 7 3" xfId="35"/>
    <cellStyle name="常规 3 2 9 2 2" xfId="36"/>
    <cellStyle name="常规 16 7 2" xfId="37"/>
    <cellStyle name="60% - 强调文字颜色 3" xfId="38"/>
    <cellStyle name="常规 12 2 3" xfId="39"/>
    <cellStyle name="Hyperlink" xfId="40"/>
    <cellStyle name="Percent" xfId="41"/>
    <cellStyle name="常规 5 2 19 2" xfId="42"/>
    <cellStyle name="差_Book1 2" xfId="43"/>
    <cellStyle name="Followed Hyperlink" xfId="44"/>
    <cellStyle name="Emphasis 1" xfId="45"/>
    <cellStyle name="常规 3 3 8" xfId="46"/>
    <cellStyle name="常规 2 3 5 2 2" xfId="47"/>
    <cellStyle name="_ET_STYLE_NoName_00__Sheet3" xfId="48"/>
    <cellStyle name="常规 6" xfId="49"/>
    <cellStyle name="常规 14 3 2" xfId="50"/>
    <cellStyle name="注释" xfId="51"/>
    <cellStyle name="60% - 强调文字颜色 2 3" xfId="52"/>
    <cellStyle name="Entered" xfId="53"/>
    <cellStyle name="常规 12 2 2" xfId="54"/>
    <cellStyle name="60% - 强调文字颜色 2" xfId="55"/>
    <cellStyle name="常规 2 3 11 2 2" xfId="56"/>
    <cellStyle name="解释性文本 2 2" xfId="57"/>
    <cellStyle name="常规 2 2 3 9 3" xfId="58"/>
    <cellStyle name="标题 4" xfId="59"/>
    <cellStyle name="常规 6 5" xfId="60"/>
    <cellStyle name="警告文本" xfId="61"/>
    <cellStyle name="强调文字颜色 1 2 3" xfId="62"/>
    <cellStyle name="常规 3 3 7 2" xfId="63"/>
    <cellStyle name="标题" xfId="64"/>
    <cellStyle name="常规 2 2 9 2" xfId="65"/>
    <cellStyle name="常规 6 2 10 2" xfId="66"/>
    <cellStyle name="常规 2 3 11" xfId="67"/>
    <cellStyle name="解释性文本" xfId="68"/>
    <cellStyle name="标题 1" xfId="69"/>
    <cellStyle name="标题 2" xfId="70"/>
    <cellStyle name="60% - 强调文字颜色 1" xfId="71"/>
    <cellStyle name="常规 2 2 3 7 2 2" xfId="72"/>
    <cellStyle name="常规 5 2 3" xfId="73"/>
    <cellStyle name="常规 2 2 3 9 2" xfId="74"/>
    <cellStyle name="标题 3" xfId="75"/>
    <cellStyle name="60% - 强调文字颜色 4" xfId="76"/>
    <cellStyle name="常规 12 2 4" xfId="77"/>
    <cellStyle name="AÞ¸¶ [0]_INQUIRY ¿?¾÷AßAø " xfId="78"/>
    <cellStyle name="输出" xfId="79"/>
    <cellStyle name="Input" xfId="80"/>
    <cellStyle name="常规 2 3 18 2" xfId="81"/>
    <cellStyle name="计算" xfId="82"/>
    <cellStyle name="常规 12 6 3" xfId="83"/>
    <cellStyle name="40% - 强调文字颜色 4 2" xfId="84"/>
    <cellStyle name="常规 11 10 2" xfId="85"/>
    <cellStyle name="常规 13 5" xfId="86"/>
    <cellStyle name="检查单元格" xfId="87"/>
    <cellStyle name="常规 8 3" xfId="88"/>
    <cellStyle name="千位分隔 2 3 2 2" xfId="89"/>
    <cellStyle name="常规 7 3 12 2" xfId="90"/>
    <cellStyle name="20% - 强调文字颜色 6" xfId="91"/>
    <cellStyle name="常规 2 2 2 5" xfId="92"/>
    <cellStyle name="强调文字颜色 2" xfId="93"/>
    <cellStyle name="HEADINGS" xfId="94"/>
    <cellStyle name="常规 6 2 3" xfId="95"/>
    <cellStyle name="常规 2 2 3 8 2 2" xfId="96"/>
    <cellStyle name="常规 2 2 4 14 2" xfId="97"/>
    <cellStyle name="常规 2 2 18 2" xfId="98"/>
    <cellStyle name="常规 2 2 23 2" xfId="99"/>
    <cellStyle name="链接单元格" xfId="100"/>
    <cellStyle name="汇总" xfId="101"/>
    <cellStyle name="백분율_HOBONG" xfId="102"/>
    <cellStyle name="常规 11 7 2 2" xfId="103"/>
    <cellStyle name="好" xfId="104"/>
    <cellStyle name="适中" xfId="105"/>
    <cellStyle name="常规 3 2 2 11 2" xfId="106"/>
    <cellStyle name="常规 2 2 6 7 2" xfId="107"/>
    <cellStyle name="常规 8 2 14" xfId="108"/>
    <cellStyle name="常规 3 2 13 2" xfId="109"/>
    <cellStyle name="Heading 3" xfId="110"/>
    <cellStyle name="常规 3 2 6" xfId="111"/>
    <cellStyle name="20% - 强调文字颜色 3 3" xfId="112"/>
    <cellStyle name="20% - 强调文字颜色 5" xfId="113"/>
    <cellStyle name="常规 5 10 2 2" xfId="114"/>
    <cellStyle name="常规 8 2" xfId="115"/>
    <cellStyle name="常规 2 5 9 2" xfId="116"/>
    <cellStyle name="常规 2 2 2 4" xfId="117"/>
    <cellStyle name="强调文字颜色 1" xfId="118"/>
    <cellStyle name="20% - 强调文字颜色 1" xfId="119"/>
    <cellStyle name="常规 2 6 8" xfId="120"/>
    <cellStyle name="40% - 强调文字颜色 1" xfId="121"/>
    <cellStyle name="常规 2 2 29" xfId="122"/>
    <cellStyle name="20% - 强调文字颜色 2" xfId="123"/>
    <cellStyle name="常规 2 6 9" xfId="124"/>
    <cellStyle name="40% - 强调文字颜色 2" xfId="125"/>
    <cellStyle name="常规 2 2 2 6" xfId="126"/>
    <cellStyle name="差_YB200901" xfId="127"/>
    <cellStyle name="强调文字颜色 3" xfId="128"/>
    <cellStyle name="PSChar" xfId="129"/>
    <cellStyle name="常规 3 8 2" xfId="130"/>
    <cellStyle name="常规 2 2 2 7" xfId="131"/>
    <cellStyle name="强调文字颜色 4" xfId="132"/>
    <cellStyle name="20% - 强调文字颜色 4" xfId="133"/>
    <cellStyle name="40% - 强调文字颜色 4" xfId="134"/>
    <cellStyle name="常规 11 10" xfId="135"/>
    <cellStyle name="常规 2 2 2 8" xfId="136"/>
    <cellStyle name="强调文字颜色 5" xfId="137"/>
    <cellStyle name="常规 3 8 3" xfId="138"/>
    <cellStyle name="t_财力预测表1" xfId="139"/>
    <cellStyle name="40% - 强调文字颜色 5" xfId="140"/>
    <cellStyle name="常规 11 11" xfId="141"/>
    <cellStyle name="常规 13 2 2 2" xfId="142"/>
    <cellStyle name="60% - 强调文字颜色 5" xfId="143"/>
    <cellStyle name="常规 2 2 2 9" xfId="144"/>
    <cellStyle name="强调文字颜色 6" xfId="145"/>
    <cellStyle name="常规 3 2 6 2" xfId="146"/>
    <cellStyle name="40% - 强调文字颜色 6" xfId="147"/>
    <cellStyle name="常规 11 12" xfId="148"/>
    <cellStyle name="0,0&#13;&#10;NA&#13;&#10;" xfId="149"/>
    <cellStyle name="Heading 3 2" xfId="150"/>
    <cellStyle name="常规 2 4 5 2 2" xfId="151"/>
    <cellStyle name="常规 2 4 12 2" xfId="152"/>
    <cellStyle name="60% - 强调文字颜色 6" xfId="153"/>
    <cellStyle name="常规 7 2 2 2 2" xfId="154"/>
    <cellStyle name="常规 2 2 8 3" xfId="155"/>
    <cellStyle name="常规 11 4 3" xfId="156"/>
    <cellStyle name="标题 6" xfId="157"/>
    <cellStyle name="AÞ¸¶_INQUIRY ¿?¾÷AßAø " xfId="158"/>
    <cellStyle name="常规 7 3 3 2" xfId="159"/>
    <cellStyle name="标题 4 2 2" xfId="160"/>
    <cellStyle name="千位分隔 3 2" xfId="161"/>
    <cellStyle name="_ET_STYLE_NoName_00_" xfId="162"/>
    <cellStyle name="常规 10_财力预测表1" xfId="163"/>
    <cellStyle name="PSDate" xfId="164"/>
    <cellStyle name="常规 3 3 18 2" xfId="165"/>
    <cellStyle name="常规 11 2 5" xfId="166"/>
    <cellStyle name="常规 13 9 2" xfId="167"/>
    <cellStyle name="Heading 3_财力预测表1" xfId="168"/>
    <cellStyle name="常规 2 9" xfId="169"/>
    <cellStyle name="输入 3" xfId="170"/>
    <cellStyle name="20% - 强调文字颜色 6 3" xfId="171"/>
    <cellStyle name="常规 2 2 3 16" xfId="172"/>
    <cellStyle name="常规 2 2 3 21" xfId="173"/>
    <cellStyle name="常规 8 3 3" xfId="174"/>
    <cellStyle name="常规 3 2 21 2" xfId="175"/>
    <cellStyle name="常规 3 2 16 2" xfId="176"/>
    <cellStyle name="常规 7 3 17" xfId="177"/>
    <cellStyle name="常规 3 2 2 14 2" xfId="178"/>
    <cellStyle name="常规 3 2 2 15" xfId="179"/>
    <cellStyle name="常规 3 2 2 20" xfId="180"/>
    <cellStyle name="貨幣_DDC Panel Order form" xfId="181"/>
    <cellStyle name="40% - 强调文字颜色 2 2 2" xfId="182"/>
    <cellStyle name="常规 3 2 22" xfId="183"/>
    <cellStyle name="常规 3 2 17" xfId="184"/>
    <cellStyle name="常规 11 5 2" xfId="185"/>
    <cellStyle name="常规 2 3" xfId="186"/>
    <cellStyle name="常规 2 9 2" xfId="187"/>
    <cellStyle name="常规 11_4" xfId="188"/>
    <cellStyle name="常规 4 3" xfId="189"/>
    <cellStyle name="输入 2" xfId="190"/>
    <cellStyle name="常规 2 8" xfId="191"/>
    <cellStyle name="Heading 2" xfId="192"/>
    <cellStyle name="20% - 强调文字颜色 3 2" xfId="193"/>
    <cellStyle name="常规 3 2 5" xfId="194"/>
    <cellStyle name="t_HVAC Equipment (3)_收支总表2" xfId="195"/>
    <cellStyle name="常规 8 2 13" xfId="196"/>
    <cellStyle name="_Book1_4" xfId="197"/>
    <cellStyle name="常规 2 2 2 13 2 2" xfId="198"/>
    <cellStyle name="常规 3 2 4" xfId="199"/>
    <cellStyle name="常规 9 2 4 2" xfId="200"/>
    <cellStyle name="Heading 1" xfId="201"/>
    <cellStyle name="常规 8 2 12" xfId="202"/>
    <cellStyle name="_Book1_3" xfId="203"/>
    <cellStyle name="常规 2 3 13" xfId="204"/>
    <cellStyle name="常规 10 3 2" xfId="205"/>
    <cellStyle name="常规 5 2 9 2" xfId="206"/>
    <cellStyle name="常规 8 2 15" xfId="207"/>
    <cellStyle name="常规 8 2 20" xfId="208"/>
    <cellStyle name="60% - 强调文字颜色 1 2" xfId="209"/>
    <cellStyle name="Heading 4" xfId="210"/>
    <cellStyle name="商品名称" xfId="211"/>
    <cellStyle name="差_MERALCO" xfId="212"/>
    <cellStyle name="常规 5_2011年预算台帐 (20111231确定报国库)" xfId="213"/>
    <cellStyle name="常规 3 2 7" xfId="214"/>
    <cellStyle name="Currency0" xfId="215"/>
    <cellStyle name="常规 16 4" xfId="216"/>
    <cellStyle name="常规 2 2 2 25 2" xfId="217"/>
    <cellStyle name="40% - 强调文字颜色 6 2" xfId="218"/>
    <cellStyle name="常规 3 2 6 2 2" xfId="219"/>
    <cellStyle name="常规 11 12 2" xfId="220"/>
    <cellStyle name="适中 2 2" xfId="221"/>
    <cellStyle name="常规 15 5" xfId="222"/>
    <cellStyle name="常规 18 11" xfId="223"/>
    <cellStyle name="常规 2 3 16" xfId="224"/>
    <cellStyle name="常规 2 3 21" xfId="225"/>
    <cellStyle name="常规 2 2 5 12" xfId="226"/>
    <cellStyle name="检查单元格 3" xfId="227"/>
    <cellStyle name="常规 13 5 3" xfId="228"/>
    <cellStyle name="常规 2 5 9" xfId="229"/>
    <cellStyle name="40% - 强调文字颜色 4 2 3" xfId="230"/>
    <cellStyle name="常规 3 2 2 5" xfId="231"/>
    <cellStyle name="常规 6 2 22" xfId="232"/>
    <cellStyle name="常规 6 2 17" xfId="233"/>
    <cellStyle name="常规 2 7 2" xfId="234"/>
    <cellStyle name="_Book1" xfId="235"/>
    <cellStyle name="常规 3 3 2 3" xfId="236"/>
    <cellStyle name="常规 3 4 5" xfId="237"/>
    <cellStyle name="20% - 强调文字颜色 5 2" xfId="238"/>
    <cellStyle name="常规 2 28" xfId="239"/>
    <cellStyle name="常规 2 33" xfId="240"/>
    <cellStyle name="常规 8 2 2" xfId="241"/>
    <cellStyle name="千位分隔 2 8" xfId="242"/>
    <cellStyle name="常规 9 2 10" xfId="243"/>
    <cellStyle name="寘嬫愗傝_Region Orders (2)" xfId="244"/>
    <cellStyle name="常规 3 15 3" xfId="245"/>
    <cellStyle name="常规 2 7" xfId="246"/>
    <cellStyle name="常规 2 2 4 12" xfId="247"/>
    <cellStyle name="常规 2 2 21" xfId="248"/>
    <cellStyle name="常规 2 2 16" xfId="249"/>
    <cellStyle name="20% - 强调文字颜色 5 2 3" xfId="250"/>
    <cellStyle name="_报价1" xfId="251"/>
    <cellStyle name="常规 7 3 17 2" xfId="252"/>
    <cellStyle name="常规 2 2 2 3 2 2" xfId="253"/>
    <cellStyle name="常规 6 3 13" xfId="254"/>
    <cellStyle name="常规 2 5 4 2" xfId="255"/>
    <cellStyle name="常规 2 2 5 4" xfId="256"/>
    <cellStyle name="千位分隔 2 12 2" xfId="257"/>
    <cellStyle name="差 3" xfId="258"/>
    <cellStyle name="Jun" xfId="259"/>
    <cellStyle name="통화_1202" xfId="260"/>
    <cellStyle name="Accent3 - 60%" xfId="261"/>
    <cellStyle name="常规 2 11 2" xfId="262"/>
    <cellStyle name="常规 6 2 15" xfId="263"/>
    <cellStyle name="常规 6 2 20" xfId="264"/>
    <cellStyle name="常规 3 2 2 3" xfId="265"/>
    <cellStyle name="常规 3 4 7 2" xfId="266"/>
    <cellStyle name="常规 13 13" xfId="267"/>
    <cellStyle name="强调文字颜色 2 2 3" xfId="268"/>
    <cellStyle name="常规 8 2 4 2" xfId="269"/>
    <cellStyle name="常规 2 35 2" xfId="270"/>
    <cellStyle name="常规 2 2 6 6" xfId="271"/>
    <cellStyle name="常规 3 2 12" xfId="272"/>
    <cellStyle name="60% - 强调文字颜色 3 2 2" xfId="273"/>
    <cellStyle name="Accent4 - 20%" xfId="274"/>
    <cellStyle name="常规 4 2_财力预测表1" xfId="275"/>
    <cellStyle name="常规 5 2 10 2" xfId="276"/>
    <cellStyle name="常规 13 7 3" xfId="277"/>
    <cellStyle name="常规 5 18 2" xfId="278"/>
    <cellStyle name="常规 9_2011年预算台帐 (20111231确定报国库)" xfId="279"/>
    <cellStyle name="常规 5 2 9" xfId="280"/>
    <cellStyle name="常规 10 3" xfId="281"/>
    <cellStyle name="常规 3 2 2 15 2" xfId="282"/>
    <cellStyle name="Linked Cell" xfId="283"/>
    <cellStyle name="汇总 2 3" xfId="284"/>
    <cellStyle name="检查单元格 2" xfId="285"/>
    <cellStyle name="常规 13 5 2" xfId="286"/>
    <cellStyle name="常规 12 4 3" xfId="287"/>
    <cellStyle name="常规 2 2 5 12 2" xfId="288"/>
    <cellStyle name="常规 2 3 16 2" xfId="289"/>
    <cellStyle name="常规 2 3 21 2" xfId="290"/>
    <cellStyle name="常规 8_财力预测表1" xfId="291"/>
    <cellStyle name="常规 2 6 8 2" xfId="292"/>
    <cellStyle name="40% - 强调文字颜色 1 2" xfId="293"/>
    <cellStyle name="常规 3 2 2 16 2" xfId="294"/>
    <cellStyle name="强调文字颜色 1 3" xfId="295"/>
    <cellStyle name="常规 2 2 2 4 3" xfId="296"/>
    <cellStyle name="常规 13 7 2 2" xfId="297"/>
    <cellStyle name="Accent1 - 60%" xfId="298"/>
    <cellStyle name="常规 3 4 4" xfId="299"/>
    <cellStyle name="常规 9 2 6 2" xfId="300"/>
    <cellStyle name="千位分隔 2 7" xfId="301"/>
    <cellStyle name="常规 2 27" xfId="302"/>
    <cellStyle name="常规 2 32" xfId="303"/>
    <cellStyle name="常规 2 4 13 2" xfId="304"/>
    <cellStyle name="常规 2 3 12" xfId="305"/>
    <cellStyle name="常规 8 2 5" xfId="306"/>
    <cellStyle name="常规 2 36" xfId="307"/>
    <cellStyle name="_ET_STYLE_NoName_00__财力预测表1" xfId="308"/>
    <cellStyle name="常规 3 4 8" xfId="309"/>
    <cellStyle name="常规 9 2 13" xfId="310"/>
    <cellStyle name="常规 14 4 2" xfId="311"/>
    <cellStyle name="60% - 强调文字颜色 3 3" xfId="312"/>
    <cellStyle name="Sheet Title" xfId="313"/>
    <cellStyle name="常规 8 2 10" xfId="314"/>
    <cellStyle name="_Book1_1" xfId="315"/>
    <cellStyle name="常规 3 3 5 2 2" xfId="316"/>
    <cellStyle name="常规 2 15 3" xfId="317"/>
    <cellStyle name="常规 3 2 2" xfId="318"/>
    <cellStyle name="_ET_STYLE_NoName_00__财政基础数据划转表(李小刚汇总)" xfId="319"/>
    <cellStyle name="常规 8 4 2 2" xfId="320"/>
    <cellStyle name="分级显示列_1_Book1" xfId="321"/>
    <cellStyle name="常规 7 2 4 2" xfId="322"/>
    <cellStyle name="Currency_!!!GO" xfId="323"/>
    <cellStyle name="常规 7 3 13" xfId="324"/>
    <cellStyle name="常规 2 2 2 8 2 2" xfId="325"/>
    <cellStyle name="强调文字颜色 5 2 2" xfId="326"/>
    <cellStyle name="Header1" xfId="327"/>
    <cellStyle name=" 3]&#13;&#10;Zoomed=1&#13;&#10;Row=128&#13;&#10;Column=101&#13;&#10;Height=300&#13;&#10;Width=301&#13;&#10;FontName=System&#13;&#10;FontStyle=1&#13;&#10;FontSize=12&#13;&#10;PrtFontNa" xfId="328"/>
    <cellStyle name="40% - 强调文字颜色 6 3" xfId="329"/>
    <cellStyle name="适中 2 3" xfId="330"/>
    <cellStyle name="强调文字颜色 3 2 2" xfId="331"/>
    <cellStyle name="常规 2 2 2 6 2 2" xfId="332"/>
    <cellStyle name="常规 3 4 13" xfId="333"/>
    <cellStyle name="60% - 强调文字颜色 6 3" xfId="334"/>
    <cellStyle name="常规 2 6 10 2" xfId="335"/>
    <cellStyle name="常规 5 7 3" xfId="336"/>
    <cellStyle name="常规 11 2 5 2" xfId="337"/>
    <cellStyle name="常规 3 2 2 5 2" xfId="338"/>
    <cellStyle name="常规 6 2 17 2" xfId="339"/>
    <cellStyle name="常规 2 11 3" xfId="340"/>
    <cellStyle name="常规 6 2 16" xfId="341"/>
    <cellStyle name="常规 6 2 21" xfId="342"/>
    <cellStyle name="常规 3 2 2 4" xfId="343"/>
    <cellStyle name="_Book1_1_收支总表2" xfId="344"/>
    <cellStyle name="C￥AØ_¿μ¾÷CoE² " xfId="345"/>
    <cellStyle name="常规 2 2 3 11" xfId="346"/>
    <cellStyle name="常规 3 2 8 2 2" xfId="347"/>
    <cellStyle name="常规 2 23 2" xfId="348"/>
    <cellStyle name="常规 2 18 2" xfId="349"/>
    <cellStyle name="常规 3 2 9 3" xfId="350"/>
    <cellStyle name="千位分隔 2 3 2" xfId="351"/>
    <cellStyle name="Milliers [0]_!!!GO" xfId="352"/>
    <cellStyle name="常规 7 3 12" xfId="353"/>
    <cellStyle name="no dec" xfId="354"/>
    <cellStyle name="常规 2 2 4 4 2 2" xfId="355"/>
    <cellStyle name="常规 2 2 3 6 3" xfId="356"/>
    <cellStyle name="콤마_1202" xfId="357"/>
    <cellStyle name="Copied" xfId="358"/>
    <cellStyle name="常规 2 2 13 2 2" xfId="359"/>
    <cellStyle name="常规 3 2 2 7" xfId="360"/>
    <cellStyle name="常规 6 2 19" xfId="361"/>
    <cellStyle name="常规 2 2 4 17 2" xfId="362"/>
    <cellStyle name="常规 5 10" xfId="363"/>
    <cellStyle name="常规 2 2 26 2" xfId="364"/>
    <cellStyle name="常规 2 4 2 2 2" xfId="365"/>
    <cellStyle name="好_2007工资拨款" xfId="366"/>
    <cellStyle name="Accent6 - 60%" xfId="367"/>
    <cellStyle name="常规 3 3 7 3" xfId="368"/>
    <cellStyle name="60% - 强调文字颜色 2 2 3" xfId="369"/>
    <cellStyle name="常规 7 2 12" xfId="370"/>
    <cellStyle name="常规 13 8 2 2" xfId="371"/>
    <cellStyle name="常规 3 2 4 3" xfId="372"/>
    <cellStyle name="常规 2 13 2" xfId="373"/>
    <cellStyle name="常规 2 2 2 11" xfId="374"/>
    <cellStyle name="常规 3 2 3 14" xfId="375"/>
    <cellStyle name="常规 2 4 7" xfId="376"/>
    <cellStyle name="Comma [0]_!!!GO" xfId="377"/>
    <cellStyle name="常规 6 3 5 2" xfId="378"/>
    <cellStyle name="Heading 4_财力预测表1" xfId="379"/>
    <cellStyle name="常规 6 3 7" xfId="380"/>
    <cellStyle name="常规 12 5 2 2" xfId="381"/>
    <cellStyle name="常规 2 4 4" xfId="382"/>
    <cellStyle name="常规 2 4 17" xfId="383"/>
    <cellStyle name="常规 2 4 22" xfId="384"/>
    <cellStyle name="常规 2 2 2 9 2 2" xfId="385"/>
    <cellStyle name="强调文字颜色 6 2 2" xfId="386"/>
    <cellStyle name="常规 2 2 3 8 2" xfId="387"/>
    <cellStyle name="C轜䃞䄓_x0001_ 2" xfId="388"/>
    <cellStyle name="表标题 2" xfId="389"/>
    <cellStyle name="常规 2 2 4 14" xfId="390"/>
    <cellStyle name="常规 2 2 18" xfId="391"/>
    <cellStyle name="常规 2 2 23" xfId="392"/>
    <cellStyle name="常规 2 12 3" xfId="393"/>
    <cellStyle name="常规 3 2 3 4" xfId="394"/>
    <cellStyle name="常规 18 7" xfId="395"/>
    <cellStyle name="常规 5 12 2 2" xfId="396"/>
    <cellStyle name="常规 2 3 2 2 2" xfId="397"/>
    <cellStyle name="数量" xfId="398"/>
    <cellStyle name="常规 2 2 25" xfId="399"/>
    <cellStyle name="常规 2 2 4 16" xfId="400"/>
    <cellStyle name="常规 2 2 4 21" xfId="401"/>
    <cellStyle name="常规 8 8 3" xfId="402"/>
    <cellStyle name="常规 3 2 2 6" xfId="403"/>
    <cellStyle name="常规 6 2 18" xfId="404"/>
    <cellStyle name="常规 6 2 23" xfId="405"/>
    <cellStyle name="常规 3 39" xfId="406"/>
    <cellStyle name="常规 2 2 2 12 2" xfId="407"/>
    <cellStyle name="常规 11 2 7" xfId="408"/>
    <cellStyle name="常规 7 2 13 2" xfId="409"/>
    <cellStyle name="常规 2 6 12" xfId="410"/>
    <cellStyle name="SHADEDSTORES" xfId="411"/>
    <cellStyle name="常规 2 6 3 2" xfId="412"/>
    <cellStyle name="常规 2 2 2 27" xfId="413"/>
    <cellStyle name="借出原因" xfId="414"/>
    <cellStyle name="line" xfId="415"/>
    <cellStyle name="捠壿_Region Orders (2)" xfId="416"/>
    <cellStyle name="常规 5 2 5 2 2" xfId="417"/>
    <cellStyle name="常规 2 2 2 12 3" xfId="418"/>
    <cellStyle name="Calculation" xfId="419"/>
    <cellStyle name="PSHeading" xfId="420"/>
    <cellStyle name="常规 14 3" xfId="421"/>
    <cellStyle name="常规 2 2 3 10 2 2" xfId="422"/>
    <cellStyle name="常规 7 3 14" xfId="423"/>
    <cellStyle name="强调文字颜色 5 2 3" xfId="424"/>
    <cellStyle name="Header2" xfId="425"/>
    <cellStyle name="60% - 强调文字颜色 6 2 2" xfId="426"/>
    <cellStyle name="常规 3 5 3" xfId="427"/>
    <cellStyle name="20% - 强调文字颜色 6 2 3" xfId="428"/>
    <cellStyle name="常规 13 8" xfId="429"/>
    <cellStyle name="comma zerodec" xfId="430"/>
    <cellStyle name="常规 2 2 3 7 3" xfId="431"/>
    <cellStyle name="常规 8 7 2" xfId="432"/>
    <cellStyle name="常规 3 33" xfId="433"/>
    <cellStyle name="常规 3 28" xfId="434"/>
    <cellStyle name="Accent2 - 20%" xfId="435"/>
    <cellStyle name="常规 3 2 3" xfId="436"/>
    <cellStyle name="常规 2 2 3 5 2 2" xfId="437"/>
    <cellStyle name="常规 8 2 11" xfId="438"/>
    <cellStyle name="_Book1_2" xfId="439"/>
    <cellStyle name="常规 3 10 2 2" xfId="440"/>
    <cellStyle name="常规 3 2 3 6 2" xfId="441"/>
    <cellStyle name="常规 18 9 2" xfId="442"/>
    <cellStyle name="常规 12 10" xfId="443"/>
    <cellStyle name="常规 9 2 11 2" xfId="444"/>
    <cellStyle name="常规 3 4 6 2" xfId="445"/>
    <cellStyle name="Heading 2 2" xfId="446"/>
    <cellStyle name="常规 3 2 5 2" xfId="447"/>
    <cellStyle name="20% - 强调文字颜色 3 2 2" xfId="448"/>
    <cellStyle name="千位分隔 2 13" xfId="449"/>
    <cellStyle name="20% - 强调文字颜色 2 2 2" xfId="450"/>
    <cellStyle name="40% - 强调文字颜色 5 2 3" xfId="451"/>
    <cellStyle name="常规 2 2 3 19" xfId="452"/>
    <cellStyle name="t_收支总表2" xfId="453"/>
    <cellStyle name="常规 4 2 2" xfId="454"/>
    <cellStyle name="常规 4 4" xfId="455"/>
    <cellStyle name="常规 3 2 5 2 2" xfId="456"/>
    <cellStyle name="常规 2 2 6 4" xfId="457"/>
    <cellStyle name="常规 3 2 10" xfId="458"/>
    <cellStyle name="常规 13 11" xfId="459"/>
    <cellStyle name="常规 11 3 2 2" xfId="460"/>
    <cellStyle name="常规 23" xfId="461"/>
    <cellStyle name="常规 18" xfId="462"/>
    <cellStyle name="常规 2 14 2 2" xfId="463"/>
    <cellStyle name="常规 2 2 7 4" xfId="464"/>
    <cellStyle name="_ET_STYLE_NoName_00__Book1_通讯录(全县)" xfId="465"/>
    <cellStyle name="Accent1 - 20%" xfId="466"/>
    <cellStyle name="强调文字颜色 2 2 2" xfId="467"/>
    <cellStyle name="常规 13 12" xfId="468"/>
    <cellStyle name="常规 2 2 2 5 2 2" xfId="469"/>
    <cellStyle name="常规 2 2 6 5" xfId="470"/>
    <cellStyle name="常规 3 2 11" xfId="471"/>
    <cellStyle name="常规 2 3 9 3" xfId="472"/>
    <cellStyle name="20% - 强调文字颜色 2 2_财力预测表1" xfId="473"/>
    <cellStyle name="常规 3 4 2" xfId="474"/>
    <cellStyle name="Millares [0]_96 Risk" xfId="475"/>
    <cellStyle name="60% - 强调文字颜色 5 2 2" xfId="476"/>
    <cellStyle name="常规 2 5 3" xfId="477"/>
    <cellStyle name="常规 3 3_财力预测表1" xfId="478"/>
    <cellStyle name="常规 2 2 4 10" xfId="479"/>
    <cellStyle name="常规 2 2 14" xfId="480"/>
    <cellStyle name="常规 2 7 2 2" xfId="481"/>
    <cellStyle name="常规 3 2 3 9" xfId="482"/>
    <cellStyle name="常规 12 8 2" xfId="483"/>
    <cellStyle name="常规 3 2 10 3" xfId="484"/>
    <cellStyle name="常规 5 2 10 2 2" xfId="485"/>
    <cellStyle name="_Book1_收支总表2" xfId="486"/>
    <cellStyle name="常规 2 10 3" xfId="487"/>
    <cellStyle name="常规 16 7" xfId="488"/>
    <cellStyle name="常规 20" xfId="489"/>
    <cellStyle name="常规 15" xfId="490"/>
    <cellStyle name="Check Cell" xfId="491"/>
    <cellStyle name="常规 3 6 2" xfId="492"/>
    <cellStyle name="常规 2 5 5 2" xfId="493"/>
    <cellStyle name="gcd" xfId="494"/>
    <cellStyle name="千位分隔 2 2" xfId="495"/>
    <cellStyle name="常规 7 3 2 2" xfId="496"/>
    <cellStyle name="常规 2 22" xfId="497"/>
    <cellStyle name="常规 2 17" xfId="498"/>
    <cellStyle name="千位分隔 2 3 2 2 2 2" xfId="499"/>
    <cellStyle name="常规 2 2 3 15 2" xfId="500"/>
    <cellStyle name="常规 2 2 3 20 2" xfId="501"/>
    <cellStyle name="常规 8 3 2 2" xfId="502"/>
    <cellStyle name="20% - 强调文字颜色 6 2 2" xfId="503"/>
    <cellStyle name="常规 13 7" xfId="504"/>
    <cellStyle name="常规 3 4 7" xfId="505"/>
    <cellStyle name="Standard_AREAS" xfId="506"/>
    <cellStyle name="常规 2 2 4 8" xfId="507"/>
    <cellStyle name="常规 2 2 4 13" xfId="508"/>
    <cellStyle name="常规 2 2 17" xfId="509"/>
    <cellStyle name="常规 2 2 22" xfId="510"/>
    <cellStyle name="60% - 强调文字颜色 4 3" xfId="511"/>
    <cellStyle name="常规 14 5 2" xfId="512"/>
    <cellStyle name="常规 7 3 19" xfId="513"/>
    <cellStyle name="40% - 强调文字颜色 5 2 2" xfId="514"/>
    <cellStyle name="常规 11 2 10 2" xfId="515"/>
    <cellStyle name="常规 3 2 2 10 2" xfId="516"/>
    <cellStyle name="输出 2 3" xfId="517"/>
    <cellStyle name="常规 2 2 6 6 2" xfId="518"/>
    <cellStyle name="常规 3 2 12 2" xfId="519"/>
    <cellStyle name="20% - 强调文字颜色 2 3" xfId="520"/>
    <cellStyle name="常规 13 13 2" xfId="521"/>
    <cellStyle name="常规 3 4 12" xfId="522"/>
    <cellStyle name="_Book1_Book1" xfId="523"/>
    <cellStyle name="常规 2 2 5 10" xfId="524"/>
    <cellStyle name="常规 2 3 14" xfId="525"/>
    <cellStyle name="常规 5 9" xfId="526"/>
    <cellStyle name="常规 2 2 4 2 3" xfId="527"/>
    <cellStyle name="Accent1_2007工资拨款" xfId="528"/>
    <cellStyle name="常规 3 2 3 8" xfId="529"/>
    <cellStyle name="常规 2 2 6 4 2" xfId="530"/>
    <cellStyle name="常规 3 2 10 2" xfId="531"/>
    <cellStyle name="Comma0" xfId="532"/>
    <cellStyle name="常规 12 3 3" xfId="533"/>
    <cellStyle name="Grey" xfId="534"/>
    <cellStyle name="常规 2 2 5 8 2" xfId="535"/>
    <cellStyle name="_Book1_财力预测表1" xfId="536"/>
    <cellStyle name="标题 2 2" xfId="537"/>
    <cellStyle name="常规 2 2 27" xfId="538"/>
    <cellStyle name="常规 2 2 4 18" xfId="539"/>
    <cellStyle name="常规 2 2 4 23" xfId="540"/>
    <cellStyle name="常规 6 2 3 2" xfId="541"/>
    <cellStyle name="常规 3 7 2 2" xfId="542"/>
    <cellStyle name="常规 7 2 14" xfId="543"/>
    <cellStyle name="常规 3 2 8 2" xfId="544"/>
    <cellStyle name="常规 8 2 16 2" xfId="545"/>
    <cellStyle name="千位分隔 2 3" xfId="546"/>
    <cellStyle name="常规 7 3 2 3" xfId="547"/>
    <cellStyle name="常规 2 23" xfId="548"/>
    <cellStyle name="常规 2 18" xfId="549"/>
    <cellStyle name="常规 2 2 5 11" xfId="550"/>
    <cellStyle name="常规 5 11 2 2" xfId="551"/>
    <cellStyle name="常规 2 3 20" xfId="552"/>
    <cellStyle name="常规 2 3 15" xfId="553"/>
    <cellStyle name="常规 2 4 4 2 2" xfId="554"/>
    <cellStyle name="常规 5 16 2" xfId="555"/>
    <cellStyle name="常规 11 2 6" xfId="556"/>
    <cellStyle name="常规 2 6 11" xfId="557"/>
    <cellStyle name="Total" xfId="558"/>
    <cellStyle name="常规 8 8" xfId="559"/>
    <cellStyle name="_ET_STYLE_NoName_00__通讯录(全县)" xfId="560"/>
    <cellStyle name="常规 11 6 2 2" xfId="561"/>
    <cellStyle name="常规 8" xfId="562"/>
    <cellStyle name="常规 5 10 2" xfId="563"/>
    <cellStyle name="常规 3 2 2 7 2" xfId="564"/>
    <cellStyle name="常规 6 2 19 2" xfId="565"/>
    <cellStyle name="千位分隔 2 3 2 2 2" xfId="566"/>
    <cellStyle name="AeE­_INQUIRY ¿μ¾÷AßAø " xfId="567"/>
    <cellStyle name="常规 8 3 2" xfId="568"/>
    <cellStyle name="常规 2 2 3 20" xfId="569"/>
    <cellStyle name="常规 2 2 3 15" xfId="570"/>
    <cellStyle name="常规 11 8 2" xfId="571"/>
    <cellStyle name="常规 2 13" xfId="572"/>
    <cellStyle name="常规 13 8 2" xfId="573"/>
    <cellStyle name="常规 3 4 8 2" xfId="574"/>
    <cellStyle name="常规 2 13 2 2" xfId="575"/>
    <cellStyle name="常规 7 3 9" xfId="576"/>
    <cellStyle name="常规 11 6 3" xfId="577"/>
    <cellStyle name="常规 8 12" xfId="578"/>
    <cellStyle name="常规 13 3 3" xfId="579"/>
    <cellStyle name="常规 3 3 6" xfId="580"/>
    <cellStyle name="20% - 强调文字颜色 4 3" xfId="581"/>
    <cellStyle name="常规 3 2 14 2" xfId="582"/>
    <cellStyle name="常规 2 2 6 8 2" xfId="583"/>
    <cellStyle name="常规 5 3 2 2" xfId="584"/>
    <cellStyle name="常规 3 2 2 12 2" xfId="585"/>
    <cellStyle name="常规 4" xfId="586"/>
    <cellStyle name="常规 2 2 4 13 2" xfId="587"/>
    <cellStyle name="常规 2 2 17 2" xfId="588"/>
    <cellStyle name="常规 2 2 22 2" xfId="589"/>
    <cellStyle name="_Book1_1_财力预测表1" xfId="590"/>
    <cellStyle name="t_HVAC Equipment (3)_财力预测表1" xfId="591"/>
    <cellStyle name="_设备清单一卡通-02.2.25" xfId="592"/>
    <cellStyle name="常规 3 2 18" xfId="593"/>
    <cellStyle name="常规 3 2 23" xfId="594"/>
    <cellStyle name="40% - 强调文字颜色 2 2 3" xfId="595"/>
    <cellStyle name="20% - 强调文字颜色 1 2" xfId="596"/>
    <cellStyle name="C?AØ_¿?¾÷CoE² " xfId="597"/>
    <cellStyle name="常规 2 2 3 8 3" xfId="598"/>
    <cellStyle name="Date" xfId="599"/>
    <cellStyle name="常规 5 9 2 2" xfId="600"/>
    <cellStyle name="常规 2 2 4 2" xfId="601"/>
    <cellStyle name="常规 2 4 15" xfId="602"/>
    <cellStyle name="常规 2 4 20" xfId="603"/>
    <cellStyle name="常规 2 2 6 11" xfId="604"/>
    <cellStyle name="常规 2 4 2" xfId="605"/>
    <cellStyle name="Note" xfId="606"/>
    <cellStyle name="常规 11 4" xfId="607"/>
    <cellStyle name="常规 2 2 2 15 2" xfId="608"/>
    <cellStyle name="常规 2 2 2 20 2" xfId="609"/>
    <cellStyle name="20% - 强调文字颜色 1 2 2" xfId="610"/>
    <cellStyle name="常规 6 3 3 2" xfId="611"/>
    <cellStyle name="20% - 强调文字颜色 1 2_财力预测表1" xfId="612"/>
    <cellStyle name="常规 2 2 3 3 2" xfId="613"/>
    <cellStyle name="常规 7 3 20" xfId="614"/>
    <cellStyle name="常规 7 3 15" xfId="615"/>
    <cellStyle name="常规 3 21 2" xfId="616"/>
    <cellStyle name="常规 3 16 2" xfId="617"/>
    <cellStyle name="常规 2 2 6 5 2" xfId="618"/>
    <cellStyle name="常规 3 2 11 2" xfId="619"/>
    <cellStyle name="20% - 强调文字颜色 1 3" xfId="620"/>
    <cellStyle name="千位分隔 2 8 2" xfId="621"/>
    <cellStyle name="常规 2 28 2" xfId="622"/>
    <cellStyle name="常规 2 33 2" xfId="623"/>
    <cellStyle name="常规 8 2 2 2" xfId="624"/>
    <cellStyle name="常规 3 4 5 2" xfId="625"/>
    <cellStyle name="20% - 强调文字颜色 5 2 2" xfId="626"/>
    <cellStyle name="Calc Currency (0)" xfId="627"/>
    <cellStyle name="表标题_财力预测表1" xfId="628"/>
    <cellStyle name="强调文字颜色 3 3" xfId="629"/>
    <cellStyle name="常规 2 2 2 6 3" xfId="630"/>
    <cellStyle name="常规 2 10" xfId="631"/>
    <cellStyle name="常规 2 2 12 2 2" xfId="632"/>
    <cellStyle name="Input Cells" xfId="633"/>
    <cellStyle name="常规 2 2 4 3 2 2" xfId="634"/>
    <cellStyle name="常规 2 2 3 9 2 2" xfId="635"/>
    <cellStyle name="常规 7 2 3" xfId="636"/>
    <cellStyle name="标题 3 2" xfId="637"/>
    <cellStyle name="常规 2 4 19" xfId="638"/>
    <cellStyle name="常规 2 4 6" xfId="639"/>
    <cellStyle name="常规 3 10 2" xfId="640"/>
    <cellStyle name="常规 2 2 11 2 2" xfId="641"/>
    <cellStyle name="常规 3 2 3 6" xfId="642"/>
    <cellStyle name="常规 2 2 4 2 2 2" xfId="643"/>
    <cellStyle name="常规 18 9" xfId="644"/>
    <cellStyle name="常规 2 2 3 8" xfId="645"/>
    <cellStyle name="常规 3 9 3" xfId="646"/>
    <cellStyle name="常规 3 26" xfId="647"/>
    <cellStyle name="常规 3 31" xfId="648"/>
    <cellStyle name="常规 8 18 2" xfId="649"/>
    <cellStyle name="常规 8 23 2" xfId="650"/>
    <cellStyle name="常规 2 6 9 2" xfId="651"/>
    <cellStyle name="40% - 强调文字颜色 2 2" xfId="652"/>
    <cellStyle name="常规 2 9 2 2" xfId="653"/>
    <cellStyle name="昗弨_Pacific Region P&amp;L" xfId="654"/>
    <cellStyle name="t_HVAC Equipment (3)" xfId="655"/>
    <cellStyle name="常规 2 3 4" xfId="656"/>
    <cellStyle name="常规 3 3" xfId="657"/>
    <cellStyle name="常规 3 2 2 9 2" xfId="658"/>
    <cellStyle name="常规 5 12 2" xfId="659"/>
    <cellStyle name="常规 12 7 2 2" xfId="660"/>
    <cellStyle name="常规 11 2 2" xfId="661"/>
    <cellStyle name="常规 3 2 2 18 2" xfId="662"/>
    <cellStyle name="常规 3 29" xfId="663"/>
    <cellStyle name="常规 3 34" xfId="664"/>
    <cellStyle name="常规 8 7 3" xfId="665"/>
    <cellStyle name="常规 8 7 2 2" xfId="666"/>
    <cellStyle name="常规 3 28 2" xfId="667"/>
    <cellStyle name="常规 3 33 2" xfId="668"/>
    <cellStyle name="常规 8 2 15 2" xfId="669"/>
    <cellStyle name="60% - 强调文字颜色 1 2 2" xfId="670"/>
    <cellStyle name="常规 11 9 2" xfId="671"/>
    <cellStyle name="常规 3 2 9 2" xfId="672"/>
    <cellStyle name="常规 5 2 9 3" xfId="673"/>
    <cellStyle name="常规 5" xfId="674"/>
    <cellStyle name="常规 18_财力预测表1" xfId="675"/>
    <cellStyle name="常规 12 2 2 2" xfId="676"/>
    <cellStyle name="60% - 强调文字颜色 2 2" xfId="677"/>
    <cellStyle name="常规 15 5 2" xfId="678"/>
    <cellStyle name="常规 2 2 10" xfId="679"/>
    <cellStyle name="40% - 强调文字颜色 6 2 2" xfId="680"/>
    <cellStyle name="60% - 强调文字颜色 5 2 3" xfId="681"/>
    <cellStyle name="常规 2 5 4" xfId="682"/>
    <cellStyle name="常规 12 5 2" xfId="683"/>
    <cellStyle name="20% - 强调文字颜色 4 2 2" xfId="684"/>
    <cellStyle name="常规 3 3 5 2" xfId="685"/>
    <cellStyle name="常规 3 4 11" xfId="686"/>
    <cellStyle name="常规 6 3 15 2" xfId="687"/>
    <cellStyle name="常规 20 2 2" xfId="688"/>
    <cellStyle name="常规 15 2 2" xfId="689"/>
    <cellStyle name="捠壿 [0.00]_Region Orders (2)" xfId="690"/>
    <cellStyle name="Accent4 - 60%" xfId="691"/>
    <cellStyle name="常规 11 2 11" xfId="692"/>
    <cellStyle name="常规 3 2 2 11" xfId="693"/>
    <cellStyle name="常规 4 3 2" xfId="694"/>
    <cellStyle name="常规 5 4" xfId="695"/>
    <cellStyle name="常规 7 5 2" xfId="696"/>
    <cellStyle name="常规 2 2 4 5 2" xfId="697"/>
    <cellStyle name="常规 2 2 4 10 2" xfId="698"/>
    <cellStyle name="常规 2 2 14 2" xfId="699"/>
    <cellStyle name="Accent5" xfId="700"/>
    <cellStyle name="Followed Hyperlink" xfId="701"/>
    <cellStyle name="常规 2 3 7 2" xfId="702"/>
    <cellStyle name="常规 11" xfId="703"/>
    <cellStyle name="常规 2 4_2011年预算台帐 (20111231确定报国库)" xfId="704"/>
    <cellStyle name="常规 3 4 6" xfId="705"/>
    <cellStyle name="20% - 强调文字颜色 5 3" xfId="706"/>
    <cellStyle name="千位分隔 2 9" xfId="707"/>
    <cellStyle name="常规 2 29" xfId="708"/>
    <cellStyle name="常规 2 34" xfId="709"/>
    <cellStyle name="常规 8 2 3" xfId="710"/>
    <cellStyle name="Accent5_2007工资拨款" xfId="711"/>
    <cellStyle name="常规 8 2 10 2" xfId="712"/>
    <cellStyle name="常规 3 2 2 2" xfId="713"/>
    <cellStyle name="常规 6 2 14" xfId="714"/>
    <cellStyle name="常规 11 11 2" xfId="715"/>
    <cellStyle name="好 2 3" xfId="716"/>
    <cellStyle name="40% - 强调文字颜色 5 2" xfId="717"/>
    <cellStyle name="常规 29" xfId="718"/>
    <cellStyle name="20% - 强调文字颜色 2 2" xfId="719"/>
    <cellStyle name="常规 8 10 3" xfId="720"/>
    <cellStyle name="常规 2 5 12" xfId="721"/>
    <cellStyle name="常规 19 2 2" xfId="722"/>
    <cellStyle name="常规 13 10 2" xfId="723"/>
    <cellStyle name="常规 3 4 10 2" xfId="724"/>
    <cellStyle name="常规 16 3 2" xfId="725"/>
    <cellStyle name="?鹎%U龡&amp;H齲_x0001_C铣_x0014__x0007__x0001__x0001_" xfId="726"/>
    <cellStyle name="常规 3 3 19" xfId="727"/>
    <cellStyle name="常规 2 4 2_财力预测表1" xfId="728"/>
    <cellStyle name="常规 9" xfId="729"/>
    <cellStyle name="常规 5 10 3" xfId="730"/>
    <cellStyle name="常规 7 2 6 2" xfId="731"/>
    <cellStyle name="常规 3 2 3 3 2" xfId="732"/>
    <cellStyle name="常规 2 12 2 2" xfId="733"/>
    <cellStyle name="常规 2 16" xfId="734"/>
    <cellStyle name="常规 2 21" xfId="735"/>
    <cellStyle name="常规 18 6 2" xfId="736"/>
    <cellStyle name="常规 6 2 5 2" xfId="737"/>
    <cellStyle name="常规 3 2 2 17" xfId="738"/>
    <cellStyle name="常规 2 3 19 2" xfId="739"/>
    <cellStyle name="Accent4_2007工资拨款" xfId="740"/>
    <cellStyle name="常规 5 13" xfId="741"/>
    <cellStyle name="常规 12 7 3" xfId="742"/>
    <cellStyle name="常规 12 9" xfId="743"/>
    <cellStyle name="常规 13_财力预测表1" xfId="744"/>
    <cellStyle name="Accent3_2007工资拨款" xfId="745"/>
    <cellStyle name="常规 2 3 10 2 2" xfId="746"/>
    <cellStyle name="强调文字颜色 6 3" xfId="747"/>
    <cellStyle name="常规 2 2 2 9 3" xfId="748"/>
    <cellStyle name="60% - 强调文字颜色 4 2" xfId="749"/>
    <cellStyle name="Neutral" xfId="750"/>
    <cellStyle name="常规 7 3 18" xfId="751"/>
    <cellStyle name="常规 8 4 2" xfId="752"/>
    <cellStyle name="千位[0]_ 方正PC" xfId="753"/>
    <cellStyle name="常规 2 3 3 2" xfId="754"/>
    <cellStyle name="_ET_STYLE_NoName_00__Book1_1" xfId="755"/>
    <cellStyle name="常规 8 15" xfId="756"/>
    <cellStyle name="常规 8 20" xfId="757"/>
    <cellStyle name="常规 12 3" xfId="758"/>
    <cellStyle name="常规 3 3 3" xfId="759"/>
    <cellStyle name="常规 2 2 2 8 3" xfId="760"/>
    <cellStyle name="强调文字颜色 5 3" xfId="761"/>
    <cellStyle name="60% - 强调文字颜色 5 2" xfId="762"/>
    <cellStyle name="常规 2 2 5 14" xfId="763"/>
    <cellStyle name="常规 5 6 3" xfId="764"/>
    <cellStyle name="常规 2 3 23" xfId="765"/>
    <cellStyle name="常规 2 3 18" xfId="766"/>
    <cellStyle name="常规 11 2 4 2" xfId="767"/>
    <cellStyle name="强调文字颜色 4 2 2" xfId="768"/>
    <cellStyle name="常规 2 2 2 7 2 2" xfId="769"/>
    <cellStyle name="常规 2 4 3 3" xfId="770"/>
    <cellStyle name="常规 2 3 4 2 2" xfId="771"/>
    <cellStyle name="常规 2 3 8" xfId="772"/>
    <cellStyle name="Accent1 - 40%" xfId="773"/>
    <cellStyle name="检查单元格 2 2" xfId="774"/>
    <cellStyle name="常规 12 11" xfId="775"/>
    <cellStyle name="常规 13 5 2 2" xfId="776"/>
    <cellStyle name="Linked Cell 2" xfId="777"/>
    <cellStyle name="常规 2 2 3 12 2" xfId="778"/>
    <cellStyle name="常规 3 5 2 2" xfId="779"/>
    <cellStyle name="Accent2" xfId="780"/>
    <cellStyle name="常规 14 2 2" xfId="781"/>
    <cellStyle name="常规 8 7" xfId="782"/>
    <cellStyle name="常规 9 4 2" xfId="783"/>
    <cellStyle name="Accent2_2007工资拨款" xfId="784"/>
    <cellStyle name="常规 8 2 6 2" xfId="785"/>
    <cellStyle name="常规 3 4 9 2" xfId="786"/>
    <cellStyle name="常规 2 2 9 2 2" xfId="787"/>
    <cellStyle name="Input [yellow]" xfId="788"/>
    <cellStyle name="千位分隔 2 4" xfId="789"/>
    <cellStyle name="常规 2 24" xfId="790"/>
    <cellStyle name="常规 2 19" xfId="791"/>
    <cellStyle name="常规 6 3 2" xfId="792"/>
    <cellStyle name="常规 2 2 4 5 2 2" xfId="793"/>
    <cellStyle name="Accent3 - 20%" xfId="794"/>
    <cellStyle name="Milliers_!!!GO" xfId="795"/>
    <cellStyle name="差_5.11财政财务划转表(协议附表)" xfId="796"/>
    <cellStyle name="常规 13 2" xfId="797"/>
    <cellStyle name="常规 3 2 2 14" xfId="798"/>
    <cellStyle name="Mon閠aire [0]_!!!GO" xfId="799"/>
    <cellStyle name="常规 2 2 2 3" xfId="800"/>
    <cellStyle name="常规 12 5" xfId="801"/>
    <cellStyle name="标题 2 3" xfId="802"/>
    <cellStyle name="常规 11 9" xfId="803"/>
    <cellStyle name="常规 3 2 9" xfId="804"/>
    <cellStyle name="Accent4" xfId="805"/>
    <cellStyle name="常规 2 6 4" xfId="806"/>
    <cellStyle name="常规 16 10" xfId="807"/>
    <cellStyle name="常规 4 2 2_财力预测表1" xfId="808"/>
    <cellStyle name="常规 11 2 9" xfId="809"/>
    <cellStyle name="常规 7 2" xfId="810"/>
    <cellStyle name="40% - 强调文字颜色 1 2 2" xfId="811"/>
    <cellStyle name="常规 3 36" xfId="812"/>
    <cellStyle name="常规 6 2 2 2" xfId="813"/>
    <cellStyle name="常规 21 2 2" xfId="814"/>
    <cellStyle name="常规 16 2 2" xfId="815"/>
    <cellStyle name="常规 3 4 2 2" xfId="816"/>
    <cellStyle name="千位分隔 2 5 2" xfId="817"/>
    <cellStyle name="20% - 强调文字颜色 4 2_财力预测表1" xfId="818"/>
    <cellStyle name="常规 2 30 2" xfId="819"/>
    <cellStyle name="常规 2 25 2" xfId="820"/>
    <cellStyle name="好 2" xfId="821"/>
    <cellStyle name="常规 7 2 19" xfId="822"/>
    <cellStyle name="常规 3_5.11财政财务划转表(协议附表)" xfId="823"/>
    <cellStyle name="Accent6_2007工资拨款" xfId="824"/>
    <cellStyle name="常规 2 4 8 3" xfId="825"/>
    <cellStyle name="常规 20 3" xfId="826"/>
    <cellStyle name="常规 15 3" xfId="827"/>
    <cellStyle name="常规 5 2 2 2 2" xfId="828"/>
    <cellStyle name="40% - 强调文字颜色 1 3" xfId="829"/>
    <cellStyle name="常规 9 2" xfId="830"/>
    <cellStyle name="常规 3 3 2" xfId="831"/>
    <cellStyle name="常规 6 3 16" xfId="832"/>
    <cellStyle name="常规 2 2 4 15 2" xfId="833"/>
    <cellStyle name="常规 2 2 4 20 2" xfId="834"/>
    <cellStyle name="常规 8 8 2 2" xfId="835"/>
    <cellStyle name="常规 2 2 24 2" xfId="836"/>
    <cellStyle name="常规 2 2 19 2" xfId="837"/>
    <cellStyle name="常规 5 2 6 2" xfId="838"/>
    <cellStyle name="常规 2 4 3 2 2" xfId="839"/>
    <cellStyle name="Comma_!!!GO" xfId="840"/>
    <cellStyle name="Currency [0]_!!!GO" xfId="841"/>
    <cellStyle name="常规 5 4 3" xfId="842"/>
    <cellStyle name="常规 11 6" xfId="843"/>
    <cellStyle name="믅됞_PRODUCT DETAIL Q1" xfId="844"/>
    <cellStyle name="常规 6 3 12" xfId="845"/>
    <cellStyle name="常规 3 4 10" xfId="846"/>
    <cellStyle name="Accent6 - 20%" xfId="847"/>
    <cellStyle name="标题 1 2 3" xfId="848"/>
    <cellStyle name="Emphasis 3" xfId="849"/>
    <cellStyle name="常规 2 4 10 2" xfId="850"/>
    <cellStyle name="常规 3 2 4 2 2" xfId="851"/>
    <cellStyle name="常规 5 14 3" xfId="852"/>
    <cellStyle name="常规 7 2 11 2" xfId="853"/>
    <cellStyle name="常规 2 2 2 12 2 2" xfId="854"/>
    <cellStyle name="PSInt" xfId="855"/>
    <cellStyle name="常规 2 4" xfId="856"/>
    <cellStyle name="常规 11 7" xfId="857"/>
    <cellStyle name="常规 8 9 3" xfId="858"/>
    <cellStyle name="Note 2" xfId="859"/>
    <cellStyle name="常规 5 2 5" xfId="860"/>
    <cellStyle name="Pourcentage_pldt" xfId="861"/>
    <cellStyle name="常规 2 3 10" xfId="862"/>
    <cellStyle name="60% - 强调文字颜色 4 2 2" xfId="863"/>
    <cellStyle name="Heading 2_财力预测表1" xfId="864"/>
    <cellStyle name="60% - 强调文字颜色 2 2 2" xfId="865"/>
    <cellStyle name="常规 6_5.11财政财务划转表(协议附表)" xfId="866"/>
    <cellStyle name="标题 5 2" xfId="867"/>
    <cellStyle name="常规 2 2 10 2 2" xfId="868"/>
    <cellStyle name="日期" xfId="869"/>
    <cellStyle name="Accent2 - 60%" xfId="870"/>
    <cellStyle name="常规 3 6 3" xfId="871"/>
    <cellStyle name="常规 2 5 2" xfId="872"/>
    <cellStyle name="Good" xfId="873"/>
    <cellStyle name="常规 10" xfId="874"/>
    <cellStyle name="常规 6 8" xfId="875"/>
    <cellStyle name="HEADINGSTOP" xfId="876"/>
    <cellStyle name="Warning Text" xfId="877"/>
    <cellStyle name="常规 3 3 11" xfId="878"/>
    <cellStyle name="常规 2 2 2 11 2" xfId="879"/>
    <cellStyle name="Linked Cells" xfId="880"/>
    <cellStyle name="_ET_STYLE_NoName_00__2.15经建科2012年城建资金收支平衡表（最新）" xfId="881"/>
    <cellStyle name="常规 2 2 3 4 3" xfId="882"/>
    <cellStyle name="常规 7 2 23" xfId="883"/>
    <cellStyle name="常规 7 2 18" xfId="884"/>
    <cellStyle name="Moneda_96 Risk" xfId="885"/>
    <cellStyle name="常规 3 3 10" xfId="886"/>
    <cellStyle name="常规 2 4 2 3" xfId="887"/>
    <cellStyle name="Normal - Style1" xfId="888"/>
    <cellStyle name="常规 12 12 2" xfId="889"/>
    <cellStyle name="常规 3 3 12 2" xfId="890"/>
    <cellStyle name="常规 7" xfId="891"/>
    <cellStyle name="常规 5 2 4" xfId="892"/>
    <cellStyle name="常规 8 9 2" xfId="893"/>
    <cellStyle name="标题 2 2 3" xfId="894"/>
    <cellStyle name="常规 3 3 4 3" xfId="895"/>
    <cellStyle name="常规 5 3 3" xfId="896"/>
    <cellStyle name="常规 3 2 2 13" xfId="897"/>
    <cellStyle name="常规 5 2 13 2" xfId="898"/>
    <cellStyle name="Normal_!!!GO" xfId="899"/>
    <cellStyle name="标题 5" xfId="900"/>
    <cellStyle name="常规 11 4 2" xfId="901"/>
    <cellStyle name="解释性文本 2 3" xfId="902"/>
    <cellStyle name="常规 3 3 6 2 2" xfId="903"/>
    <cellStyle name="Emphasis 2" xfId="904"/>
    <cellStyle name="标题 1 2 2" xfId="905"/>
    <cellStyle name="常规 3 2 4 2" xfId="906"/>
    <cellStyle name="常规 18 5" xfId="907"/>
    <cellStyle name="常规 3 2 3 2" xfId="908"/>
    <cellStyle name="常规 2 2 3 4" xfId="909"/>
    <cellStyle name="千位分隔 2 10 2" xfId="910"/>
    <cellStyle name="Percent [2]" xfId="911"/>
    <cellStyle name="常规 15 3 2" xfId="912"/>
    <cellStyle name="百分比 2" xfId="913"/>
    <cellStyle name="常规 2 5 8" xfId="914"/>
    <cellStyle name="40% - 强调文字颜色 4 2 2" xfId="915"/>
    <cellStyle name="千位分隔 5" xfId="916"/>
    <cellStyle name="常规 7 3 5" xfId="917"/>
    <cellStyle name="Percent_!!!GO" xfId="918"/>
    <cellStyle name="PSDec" xfId="919"/>
    <cellStyle name="常规 16 8" xfId="920"/>
    <cellStyle name="常规 2 16 2" xfId="921"/>
    <cellStyle name="常规 2 21 2" xfId="922"/>
    <cellStyle name="常规 6 3 20" xfId="923"/>
    <cellStyle name="常规 6 3 15" xfId="924"/>
    <cellStyle name="常规 3 2 7 3" xfId="925"/>
    <cellStyle name="常规 9 2 7" xfId="926"/>
    <cellStyle name="常规 7 3 2" xfId="927"/>
    <cellStyle name="千位分隔 2" xfId="928"/>
    <cellStyle name="常规 3 2 4 4" xfId="929"/>
    <cellStyle name="常规 2 13 3" xfId="930"/>
    <cellStyle name="常规 13 7 2" xfId="931"/>
    <cellStyle name="常规 2 2 10 2" xfId="932"/>
    <cellStyle name="常规 2 5" xfId="933"/>
    <cellStyle name="常规 12 11 2" xfId="934"/>
    <cellStyle name="常规 21" xfId="935"/>
    <cellStyle name="常规 16" xfId="936"/>
    <cellStyle name="常规 3 3 11 2" xfId="937"/>
    <cellStyle name="常规 13 9" xfId="938"/>
    <cellStyle name="60% - 强调文字颜色 3 2" xfId="939"/>
    <cellStyle name="常规 3 2 7 2 2" xfId="940"/>
    <cellStyle name="常规 6 3 14 2" xfId="941"/>
    <cellStyle name="常规 3 4 9" xfId="942"/>
    <cellStyle name="PSSpacer" xfId="943"/>
    <cellStyle name="常规 3 2 3 5" xfId="944"/>
    <cellStyle name="常规 18 8" xfId="945"/>
    <cellStyle name="常规 13 6 3" xfId="946"/>
    <cellStyle name="千位分隔 2 2 2" xfId="947"/>
    <cellStyle name="常规 2 22 2" xfId="948"/>
    <cellStyle name="常规 2 17 2" xfId="949"/>
    <cellStyle name="常规 7 3 2 2 2" xfId="950"/>
    <cellStyle name="常规 3 2 8 3" xfId="951"/>
    <cellStyle name="常规 14" xfId="952"/>
    <cellStyle name="통화 [0]_1202" xfId="953"/>
    <cellStyle name="常规 2 2 11 2" xfId="954"/>
    <cellStyle name="常规 3 10" xfId="955"/>
    <cellStyle name="常规 3 5" xfId="956"/>
    <cellStyle name="Subtotal" xfId="957"/>
    <cellStyle name="常规 3 3 2 2 2" xfId="958"/>
    <cellStyle name="常规 9 2 9" xfId="959"/>
    <cellStyle name="常规 3 4 4 2" xfId="960"/>
    <cellStyle name="常规 2 27 2" xfId="961"/>
    <cellStyle name="常规 2 32 2" xfId="962"/>
    <cellStyle name="千位分隔 2 7 2" xfId="963"/>
    <cellStyle name="常规 2 2 19" xfId="964"/>
    <cellStyle name="常规 2 2 24" xfId="965"/>
    <cellStyle name="常规 8 8 2" xfId="966"/>
    <cellStyle name="常规 2 2 4 20" xfId="967"/>
    <cellStyle name="常规 2 2 4 15" xfId="968"/>
    <cellStyle name="Total 2" xfId="969"/>
    <cellStyle name="常规 2 14 3" xfId="970"/>
    <cellStyle name="常规 5 2 8 2" xfId="971"/>
    <cellStyle name="常规 10 2 2" xfId="972"/>
    <cellStyle name="标题 1 3" xfId="973"/>
    <cellStyle name="常规 3 3 6 3" xfId="974"/>
    <cellStyle name="常规 2 2 2 19 2" xfId="975"/>
    <cellStyle name="常规 2 2 2 24 2" xfId="976"/>
    <cellStyle name="常规 15 4" xfId="977"/>
    <cellStyle name="常规 18 10" xfId="978"/>
    <cellStyle name="标题 3 2 3" xfId="979"/>
    <cellStyle name="常规 13 4 3" xfId="980"/>
    <cellStyle name="常规 3 2 2 13 2" xfId="981"/>
    <cellStyle name="常规 9 2 11" xfId="982"/>
    <cellStyle name="常规 13 3" xfId="983"/>
    <cellStyle name="常规 14 4" xfId="984"/>
    <cellStyle name="常规 2 2 2 18 2" xfId="985"/>
    <cellStyle name="常规 2 2 2 23 2" xfId="986"/>
    <cellStyle name="Com_x000E_" xfId="987"/>
    <cellStyle name="常规 3 3 9 2" xfId="988"/>
    <cellStyle name="常规 2 2 2 10 2 2" xfId="989"/>
    <cellStyle name="C轜䃞䄓_x0001_" xfId="990"/>
    <cellStyle name="表标题" xfId="991"/>
    <cellStyle name="常规 7 3 3" xfId="992"/>
    <cellStyle name="标题 4 2" xfId="993"/>
    <cellStyle name="千位分隔 3" xfId="994"/>
    <cellStyle name="常规 3 5 4" xfId="995"/>
    <cellStyle name="常规 2 2 3 10" xfId="996"/>
    <cellStyle name="千位分隔 3 3" xfId="997"/>
    <cellStyle name="常规 8 2 17 2" xfId="998"/>
    <cellStyle name="标题 4 2 3" xfId="999"/>
    <cellStyle name="常规 16 10 2" xfId="1000"/>
    <cellStyle name="per.style" xfId="1001"/>
    <cellStyle name="常规 7 3 4" xfId="1002"/>
    <cellStyle name="千位分隔 4" xfId="1003"/>
    <cellStyle name="标题 4 3" xfId="1004"/>
    <cellStyle name="常规 14 5" xfId="1005"/>
    <cellStyle name="Output" xfId="1006"/>
    <cellStyle name="标题 5 3" xfId="1007"/>
    <cellStyle name="常规 2 4 18 2" xfId="1008"/>
    <cellStyle name="常规 2 4 12" xfId="1009"/>
    <cellStyle name="常规 2 4 5 2" xfId="1010"/>
    <cellStyle name="标题1" xfId="1011"/>
    <cellStyle name="常规 2 2 5 3 2" xfId="1012"/>
    <cellStyle name="差 2 2" xfId="1013"/>
    <cellStyle name="常规 15 2" xfId="1014"/>
    <cellStyle name="常规 20 2" xfId="1015"/>
    <cellStyle name="貨幣 [0]_DDC Panel Order form" xfId="1016"/>
    <cellStyle name="常规 3 3 7" xfId="1017"/>
    <cellStyle name="regstoresfromspecstores" xfId="1018"/>
    <cellStyle name="常规 2 12" xfId="1019"/>
    <cellStyle name="常规 9 2 9 2" xfId="1020"/>
    <cellStyle name="常规 8 5 2 2" xfId="1021"/>
    <cellStyle name="常规 6 3 17" xfId="1022"/>
    <cellStyle name="差_4" xfId="1023"/>
    <cellStyle name="常规 32" xfId="1024"/>
    <cellStyle name="常规 27" xfId="1025"/>
    <cellStyle name="差_财力预测表1" xfId="1026"/>
    <cellStyle name="常规 6 7 2" xfId="1027"/>
    <cellStyle name="常规 11 5" xfId="1028"/>
    <cellStyle name="常规 5 2 8 3" xfId="1029"/>
    <cellStyle name="常规 10 2 3" xfId="1030"/>
    <cellStyle name="常规 2 3 7 2 2" xfId="1031"/>
    <cellStyle name="常规 11 2" xfId="1032"/>
    <cellStyle name="常规 3 2 2 18" xfId="1033"/>
    <cellStyle name="差_收支总表2" xfId="1034"/>
    <cellStyle name="常规 6 3 18" xfId="1035"/>
    <cellStyle name="常规 2 12 2" xfId="1036"/>
    <cellStyle name="常规 3 2 3 3" xfId="1037"/>
    <cellStyle name="常规 18 6" xfId="1038"/>
    <cellStyle name="常规 11 2 2 3" xfId="1039"/>
    <cellStyle name="60% - 强调文字颜色 5 3" xfId="1040"/>
    <cellStyle name="常规 2 2 4 16 2" xfId="1041"/>
    <cellStyle name="常规 2 2 4 21 2" xfId="1042"/>
    <cellStyle name="常规 2 2 25 2" xfId="1043"/>
    <cellStyle name=" 3]&#13;&#10;Zoomed=1&#13;&#10;Row=128&#13;&#10;Column=101&#13;&#10;Height=300&#13;&#10;Width=301&#13;&#10;FontName=System&#13;&#10;FontStyle=1&#13;&#10;FontSize=12&#13;&#10;PrtFontNa 2" xfId="1044"/>
    <cellStyle name="常规 7 2 6" xfId="1045"/>
    <cellStyle name="常规 3 2 2 19" xfId="1046"/>
    <cellStyle name="常规 11 3" xfId="1047"/>
    <cellStyle name="差_Book1" xfId="1048"/>
    <cellStyle name="常规 2 2 3 17 2" xfId="1049"/>
    <cellStyle name="常规 5 2 19" xfId="1050"/>
    <cellStyle name="常规 5 8 3" xfId="1051"/>
    <cellStyle name="常规 3 2 3 13" xfId="1052"/>
    <cellStyle name="常规 8 2 12 2" xfId="1053"/>
    <cellStyle name="常规 2 2 2 10" xfId="1054"/>
    <cellStyle name="常规 11 3 2" xfId="1055"/>
    <cellStyle name="常规 11 3 3" xfId="1056"/>
    <cellStyle name="常规 5 13 3" xfId="1057"/>
    <cellStyle name="常规 7 2 9 2" xfId="1058"/>
    <cellStyle name="常规 7 2 10 2" xfId="1059"/>
    <cellStyle name="常规 2 2 3 5 2" xfId="1060"/>
    <cellStyle name="检查单元格 2 3" xfId="1061"/>
    <cellStyle name="常规 12 12" xfId="1062"/>
    <cellStyle name="常规 7 2 2" xfId="1063"/>
    <cellStyle name="常规 11 2 9 2" xfId="1064"/>
    <cellStyle name="常规 3 3 12" xfId="1065"/>
    <cellStyle name="常规 12 5 3" xfId="1066"/>
    <cellStyle name="常规 3 3 5 3" xfId="1067"/>
    <cellStyle name="常规 3 7 2" xfId="1068"/>
    <cellStyle name="常规 3 2_2011年预算台帐 (20111231确定报国库)" xfId="1069"/>
    <cellStyle name="常规 12 6 2" xfId="1070"/>
    <cellStyle name="常规 6 3 16 2" xfId="1071"/>
    <cellStyle name="标题 1 2" xfId="1072"/>
    <cellStyle name="常规 3 3 6 2" xfId="1073"/>
    <cellStyle name="常规 12 7" xfId="1074"/>
    <cellStyle name="Accent4 - 40%" xfId="1075"/>
    <cellStyle name="常规 6 3 17 2" xfId="1076"/>
    <cellStyle name="好_财力预测表1" xfId="1077"/>
    <cellStyle name="常规 2 2 5" xfId="1078"/>
    <cellStyle name="常规 5 9 3" xfId="1079"/>
    <cellStyle name="常规 2 2 2 11 3" xfId="1080"/>
    <cellStyle name="常规 8 2 9" xfId="1081"/>
    <cellStyle name="好_YB200901" xfId="1082"/>
    <cellStyle name="常规 12 4 2 2" xfId="1083"/>
    <cellStyle name="常规 3 3 4 2 2" xfId="1084"/>
    <cellStyle name="强调文字颜色 6 2" xfId="1085"/>
    <cellStyle name="常规 2 2 2 9 2" xfId="1086"/>
    <cellStyle name="Accent3 - 40%" xfId="1087"/>
    <cellStyle name="40% - 强调文字颜色 3 3" xfId="1088"/>
    <cellStyle name="常规 6 2 12" xfId="1089"/>
    <cellStyle name="常规 17 3" xfId="1090"/>
    <cellStyle name="常规 13 3 2 2" xfId="1091"/>
    <cellStyle name="常规 16 11" xfId="1092"/>
    <cellStyle name="常规 2 2 2 2" xfId="1093"/>
    <cellStyle name="Millares_96 Risk" xfId="1094"/>
    <cellStyle name="常规 3 2 2 3 2" xfId="1095"/>
    <cellStyle name="常规 2 11 2 2" xfId="1096"/>
    <cellStyle name="常规 6 2 20 2" xfId="1097"/>
    <cellStyle name="常规 6 2 15 2" xfId="1098"/>
    <cellStyle name="常规 11 2 3 2" xfId="1099"/>
    <cellStyle name="Mon閠aire_!!!GO" xfId="1100"/>
    <cellStyle name="常规 13 2 2" xfId="1101"/>
    <cellStyle name="常规 13 2 3" xfId="1102"/>
    <cellStyle name="常规 3 3 8 2" xfId="1103"/>
    <cellStyle name="常规 2 5 14" xfId="1104"/>
    <cellStyle name="常规 6 3 18 2" xfId="1105"/>
    <cellStyle name="部门" xfId="1106"/>
    <cellStyle name="常规 13 4" xfId="1107"/>
    <cellStyle name="常规 2 2 2 17 2" xfId="1108"/>
    <cellStyle name="常规 2 2 2 22 2" xfId="1109"/>
    <cellStyle name="常规 13 4 2" xfId="1110"/>
    <cellStyle name="常规 3 3 8 2 2" xfId="1111"/>
    <cellStyle name="常规 7 2 3 2" xfId="1112"/>
    <cellStyle name="标题 3 2 2" xfId="1113"/>
    <cellStyle name="常规 13 6" xfId="1114"/>
    <cellStyle name="千分位_97-917" xfId="1115"/>
    <cellStyle name="常规 13 8 3" xfId="1116"/>
    <cellStyle name="常规 5 2 11 2" xfId="1117"/>
    <cellStyle name="常规 11 2 4" xfId="1118"/>
    <cellStyle name="Total_财力预测表1" xfId="1119"/>
    <cellStyle name="常规 3 2 2 17 2" xfId="1120"/>
    <cellStyle name="40% - 强调文字颜色 6 2 3" xfId="1121"/>
    <cellStyle name="常规 7 3 10 2" xfId="1122"/>
    <cellStyle name="常规 15_4" xfId="1123"/>
    <cellStyle name="注释 3" xfId="1124"/>
    <cellStyle name="常规 16 9" xfId="1125"/>
    <cellStyle name="60% - 强调文字颜色 6 2" xfId="1126"/>
    <cellStyle name="常规 8 2 8 2" xfId="1127"/>
    <cellStyle name="40% - 强调文字颜色 3 2" xfId="1128"/>
    <cellStyle name="常规 6 2 11" xfId="1129"/>
    <cellStyle name="常规 17 2" xfId="1130"/>
    <cellStyle name="常规 8 21" xfId="1131"/>
    <cellStyle name="常规 8 16" xfId="1132"/>
    <cellStyle name="Accent5 - 20%" xfId="1133"/>
    <cellStyle name="40% - 强调文字颜色 3 2 2" xfId="1134"/>
    <cellStyle name="常规 6 2 11 2" xfId="1135"/>
    <cellStyle name="常规 17 2 2" xfId="1136"/>
    <cellStyle name="强调文字颜色 4 2" xfId="1137"/>
    <cellStyle name="常规 2 2 2 7 2" xfId="1138"/>
    <cellStyle name="常规 3 8 2 2" xfId="1139"/>
    <cellStyle name="常规 3 2 6 3" xfId="1140"/>
    <cellStyle name="常规 2 20 2" xfId="1141"/>
    <cellStyle name="常规 2 15 2" xfId="1142"/>
    <cellStyle name="常规 2 2 4 5 3" xfId="1143"/>
    <cellStyle name="常规 17_财力预测表1" xfId="1144"/>
    <cellStyle name="常规 2 4 13" xfId="1145"/>
    <cellStyle name="常规 2 4 5 3" xfId="1146"/>
    <cellStyle name="常规 3 2" xfId="1147"/>
    <cellStyle name="RevList" xfId="1148"/>
    <cellStyle name="常规 8 2 9 2" xfId="1149"/>
    <cellStyle name="常规 23 2" xfId="1150"/>
    <cellStyle name="常规 18 2" xfId="1151"/>
    <cellStyle name="常规 3 9 2" xfId="1152"/>
    <cellStyle name="常规 2 2 3 7" xfId="1153"/>
    <cellStyle name="常规 18 2 2" xfId="1154"/>
    <cellStyle name="常规 2 2 3 7 2" xfId="1155"/>
    <cellStyle name="常规 3 9 2 2" xfId="1156"/>
    <cellStyle name="40% - 强调文字颜色 4 3" xfId="1157"/>
    <cellStyle name="常规 18 3" xfId="1158"/>
    <cellStyle name="常规 2 2 3 2" xfId="1159"/>
    <cellStyle name="常规 3 2 2 4 2" xfId="1160"/>
    <cellStyle name="常规 6 2 21 2" xfId="1161"/>
    <cellStyle name="常规 6 2 16 2" xfId="1162"/>
    <cellStyle name="常规 18 3 2" xfId="1163"/>
    <cellStyle name="常规 2 2 3 2 2" xfId="1164"/>
    <cellStyle name="计算 3" xfId="1165"/>
    <cellStyle name="常规 18 4 2" xfId="1166"/>
    <cellStyle name="常规 3 2 3 2 2" xfId="1167"/>
    <cellStyle name="常规 18 5 2" xfId="1168"/>
    <cellStyle name="常规 2 2 3 4 2" xfId="1169"/>
    <cellStyle name="常规 2 2 3 3 2 2" xfId="1170"/>
    <cellStyle name="常规 2 2 3 5" xfId="1171"/>
    <cellStyle name="常规 2 2 3 6" xfId="1172"/>
    <cellStyle name="常规 2 2 3 2 2 2" xfId="1173"/>
    <cellStyle name="常规 3 2 3 4 2" xfId="1174"/>
    <cellStyle name="常规 18 7 2" xfId="1175"/>
    <cellStyle name="常规 2 2 3 6 2" xfId="1176"/>
    <cellStyle name="常规 2 2 3 10 2" xfId="1177"/>
    <cellStyle name="常规 6 3 7 2" xfId="1178"/>
    <cellStyle name="常规 2 2 4 3" xfId="1179"/>
    <cellStyle name="常规 3 2 3 9 2" xfId="1180"/>
    <cellStyle name="常规 2 2 12" xfId="1181"/>
    <cellStyle name="常规 12 8 2 2" xfId="1182"/>
    <cellStyle name="常规 13 10" xfId="1183"/>
    <cellStyle name="常规 19 2" xfId="1184"/>
    <cellStyle name="Currency0 2" xfId="1185"/>
    <cellStyle name="40% - 强调文字颜色 5 3" xfId="1186"/>
    <cellStyle name="常规 19 3" xfId="1187"/>
    <cellStyle name="常规 16 6" xfId="1188"/>
    <cellStyle name="常规 2 10 2" xfId="1189"/>
    <cellStyle name="6mal" xfId="1190"/>
    <cellStyle name="常规 19 4" xfId="1191"/>
    <cellStyle name="常规 16 6 2" xfId="1192"/>
    <cellStyle name="_ET_STYLE_NoName_00__Book1_1_通讯录(全县)" xfId="1193"/>
    <cellStyle name="常规 2 10 2 2" xfId="1194"/>
    <cellStyle name="常规 11 2 3" xfId="1195"/>
    <cellStyle name="编号" xfId="1196"/>
    <cellStyle name="常规 13 6 2" xfId="1197"/>
    <cellStyle name="常规 3 3 20 2" xfId="1198"/>
    <cellStyle name="常规 3 3 15 2" xfId="1199"/>
    <cellStyle name="40% - 强调文字颜色 3 2_财力预测表1" xfId="1200"/>
    <cellStyle name="常规 9 2 5" xfId="1201"/>
    <cellStyle name="常规 3 2 5 3" xfId="1202"/>
    <cellStyle name="常规 2 14 2" xfId="1203"/>
    <cellStyle name="千位分隔 2 14" xfId="1204"/>
    <cellStyle name="常规 13" xfId="1205"/>
    <cellStyle name="常规 2 15 2 2" xfId="1206"/>
    <cellStyle name="20% - 强调文字颜色 4 2" xfId="1207"/>
    <cellStyle name="常规 3 3 5" xfId="1208"/>
    <cellStyle name="常规 3 3 2 2" xfId="1209"/>
    <cellStyle name="??_kc-elec system check list" xfId="1210"/>
    <cellStyle name="常规 5 18" xfId="1211"/>
    <cellStyle name="常规 6 3 12 2" xfId="1212"/>
    <cellStyle name="常规 11 7 3" xfId="1213"/>
    <cellStyle name="常规 7 2 14 2" xfId="1214"/>
    <cellStyle name="常规 2 3 7 3" xfId="1215"/>
    <cellStyle name="常规 12" xfId="1216"/>
    <cellStyle name="常规 5 2 7 2 2" xfId="1217"/>
    <cellStyle name="常规 5 2 17 2" xfId="1218"/>
    <cellStyle name="常规 2 3 10 3" xfId="1219"/>
    <cellStyle name="常规 2 2 11" xfId="1220"/>
    <cellStyle name="常规 11 6 2" xfId="1221"/>
    <cellStyle name="常规 2 5 8 2" xfId="1222"/>
    <cellStyle name="常规 5 17" xfId="1223"/>
    <cellStyle name="常规 2 4 4 3" xfId="1224"/>
    <cellStyle name="常规 11 2 2 2" xfId="1225"/>
    <cellStyle name="常规 3 7 3" xfId="1226"/>
    <cellStyle name="常规 6 2 14 2" xfId="1227"/>
    <cellStyle name="常规 3 2 2 2 2" xfId="1228"/>
    <cellStyle name="常规 2 3 9" xfId="1229"/>
    <cellStyle name="Style 1" xfId="1230"/>
    <cellStyle name="常规 2 2 12 2" xfId="1231"/>
    <cellStyle name="Hyperlink" xfId="1232"/>
    <cellStyle name="常规 12 6" xfId="1233"/>
    <cellStyle name="常规 2 2 4 11" xfId="1234"/>
    <cellStyle name="常规 2 2 15" xfId="1235"/>
    <cellStyle name="常规 2 2 20" xfId="1236"/>
    <cellStyle name="常规 9 2 10 2" xfId="1237"/>
    <cellStyle name="常规 12 8 3" xfId="1238"/>
    <cellStyle name="常规 7 2 4" xfId="1239"/>
    <cellStyle name="标题 3 3" xfId="1240"/>
    <cellStyle name="千位分隔 3 2 2" xfId="1241"/>
    <cellStyle name="常规 3 3 8 3" xfId="1242"/>
    <cellStyle name="常规 7 2 8 2" xfId="1243"/>
    <cellStyle name="常规 5 12 3" xfId="1244"/>
    <cellStyle name="常规 2 2 2" xfId="1245"/>
    <cellStyle name="常规 2 2 2 10 2" xfId="1246"/>
    <cellStyle name="常规 2 2 3 3 3" xfId="1247"/>
    <cellStyle name="常规 2 2 4 5" xfId="1248"/>
    <cellStyle name="常规 2 2 2 10 3" xfId="1249"/>
    <cellStyle name="常规 2 2 2 11 2 2" xfId="1250"/>
    <cellStyle name="常规 2 2 2 12" xfId="1251"/>
    <cellStyle name="常规 11 7 2" xfId="1252"/>
    <cellStyle name="差 2 3" xfId="1253"/>
    <cellStyle name="常规 2 2 3 5 3" xfId="1254"/>
    <cellStyle name="常规 2 2 2 13" xfId="1255"/>
    <cellStyle name="常规 2 6 6" xfId="1256"/>
    <cellStyle name="常规 11 4 2 2" xfId="1257"/>
    <cellStyle name="常规 2 3 2" xfId="1258"/>
    <cellStyle name="常规 9 2 2 2" xfId="1259"/>
    <cellStyle name="常规 2 2 2 14" xfId="1260"/>
    <cellStyle name="常规 3 19" xfId="1261"/>
    <cellStyle name="常规 3 24" xfId="1262"/>
    <cellStyle name="常规 3 15 2 2" xfId="1263"/>
    <cellStyle name="常规 2 2 2 21" xfId="1264"/>
    <cellStyle name="常规 2 2 2 16" xfId="1265"/>
    <cellStyle name="常规 2 2 2 2 2" xfId="1266"/>
    <cellStyle name="常规 16 11 2" xfId="1267"/>
    <cellStyle name="常规 2 2 2 2 2 2" xfId="1268"/>
    <cellStyle name="常规 2 2 2 2 3" xfId="1269"/>
    <cellStyle name="常规 5 14 2" xfId="1270"/>
    <cellStyle name="常规 2 2 2 26" xfId="1271"/>
    <cellStyle name="常规 2 2 2 3 2" xfId="1272"/>
    <cellStyle name="常规 2 2 2 3 3" xfId="1273"/>
    <cellStyle name="常规 5 15 2" xfId="1274"/>
    <cellStyle name="常规 2 2 2 4 2" xfId="1275"/>
    <cellStyle name="强调文字颜色 1 2" xfId="1276"/>
    <cellStyle name="强调文字颜色 3 2" xfId="1277"/>
    <cellStyle name="常规 2 2 2 6 2" xfId="1278"/>
    <cellStyle name="常规 2 2 2 4 2 2" xfId="1279"/>
    <cellStyle name="强调文字颜色 1 2 2" xfId="1280"/>
    <cellStyle name="常规 2 15" xfId="1281"/>
    <cellStyle name="常规 2 20" xfId="1282"/>
    <cellStyle name="常规 7 2 17 2" xfId="1283"/>
    <cellStyle name="常规 2 3 3 3" xfId="1284"/>
    <cellStyle name="常规 2 2 2 5 2" xfId="1285"/>
    <cellStyle name="强调文字颜色 2 2" xfId="1286"/>
    <cellStyle name="常规 2 2 6 8" xfId="1287"/>
    <cellStyle name="常规 3 2 14" xfId="1288"/>
    <cellStyle name="常规 2 2 5 13" xfId="1289"/>
    <cellStyle name="常规 5 6 2" xfId="1290"/>
    <cellStyle name="常规 2 3 17" xfId="1291"/>
    <cellStyle name="常规 2 3 22" xfId="1292"/>
    <cellStyle name="常规 3 6 2 2" xfId="1293"/>
    <cellStyle name="t" xfId="1294"/>
    <cellStyle name="常规 2 2 2 7 3" xfId="1295"/>
    <cellStyle name="强调文字颜色 4 3" xfId="1296"/>
    <cellStyle name="常规 12 10 2" xfId="1297"/>
    <cellStyle name="常规 7 2 11" xfId="1298"/>
    <cellStyle name="Heading 1 2" xfId="1299"/>
    <cellStyle name="常规 3 3 10 2" xfId="1300"/>
    <cellStyle name="常规 2 2 2 8 2" xfId="1301"/>
    <cellStyle name="强调文字颜色 5 2" xfId="1302"/>
    <cellStyle name="_ET_STYLE_NoName_00__Book1" xfId="1303"/>
    <cellStyle name="好_Book1 2" xfId="1304"/>
    <cellStyle name="常规 2 5 5" xfId="1305"/>
    <cellStyle name="常规 2 2 2_财力预测表1" xfId="1306"/>
    <cellStyle name="常规 3 29 2" xfId="1307"/>
    <cellStyle name="常规 3 34 2" xfId="1308"/>
    <cellStyle name="常规 2 2 4 19" xfId="1309"/>
    <cellStyle name="常规 2 2 28" xfId="1310"/>
    <cellStyle name="常规 2 2 3" xfId="1311"/>
    <cellStyle name="常规 2 2 3 4 2 2" xfId="1312"/>
    <cellStyle name="常规 2 2 3 11 2 2" xfId="1313"/>
    <cellStyle name="常规 7 3 16" xfId="1314"/>
    <cellStyle name="常规 3 10 3" xfId="1315"/>
    <cellStyle name="常规 2 2 4 4" xfId="1316"/>
    <cellStyle name="千位分隔 2 11 2" xfId="1317"/>
    <cellStyle name="常规 2 2 3 11 3" xfId="1318"/>
    <cellStyle name="常规 2 2 13 3" xfId="1319"/>
    <cellStyle name="常规 2 2 3 12" xfId="1320"/>
    <cellStyle name="千位分隔 2 5" xfId="1321"/>
    <cellStyle name="常规 2 25" xfId="1322"/>
    <cellStyle name="常规 2 30" xfId="1323"/>
    <cellStyle name="Accent5 - 60%" xfId="1324"/>
    <cellStyle name="常规 2 2 3 13" xfId="1325"/>
    <cellStyle name="千位分隔 2 6" xfId="1326"/>
    <cellStyle name="常规 2 26" xfId="1327"/>
    <cellStyle name="常规 2 31" xfId="1328"/>
    <cellStyle name="常规 2 2 3 13 2" xfId="1329"/>
    <cellStyle name="千位分隔 2 6 2" xfId="1330"/>
    <cellStyle name="常规 2 26 2" xfId="1331"/>
    <cellStyle name="常规 2 31 2" xfId="1332"/>
    <cellStyle name="常规 2 2 3 16 2" xfId="1333"/>
    <cellStyle name="常规 2 2 3 21 2" xfId="1334"/>
    <cellStyle name="千位分隔 2 9 2" xfId="1335"/>
    <cellStyle name="常规 8 2 3 2" xfId="1336"/>
    <cellStyle name="常规 2 29 2" xfId="1337"/>
    <cellStyle name="常规 2 34 2" xfId="1338"/>
    <cellStyle name="常规 2 2 3 18" xfId="1339"/>
    <cellStyle name="常规 2 2 3 23" xfId="1340"/>
    <cellStyle name="常规 2 11" xfId="1341"/>
    <cellStyle name="常规 2 2 3 18 2" xfId="1342"/>
    <cellStyle name="常规 8 2 5 2" xfId="1343"/>
    <cellStyle name="常规 2 36 2" xfId="1344"/>
    <cellStyle name="常规 2 2 3 19 2" xfId="1345"/>
    <cellStyle name="常规 2 2 3 2 3" xfId="1346"/>
    <cellStyle name="常规 5 8 2 2" xfId="1347"/>
    <cellStyle name="常规 3 2 3 12 2" xfId="1348"/>
    <cellStyle name="常规 2 2 3 10 3" xfId="1349"/>
    <cellStyle name="常规 2 2 3 6 2 2" xfId="1350"/>
    <cellStyle name="常规 4 2 3" xfId="1351"/>
    <cellStyle name="常规 8 2 4" xfId="1352"/>
    <cellStyle name="常规 2 35" xfId="1353"/>
    <cellStyle name="常规 2 40" xfId="1354"/>
    <cellStyle name="常规 2 2 3 17" xfId="1355"/>
    <cellStyle name="常规 2 2 3 22" xfId="1356"/>
    <cellStyle name="常规 5 9 2" xfId="1357"/>
    <cellStyle name="常规 2 2 4" xfId="1358"/>
    <cellStyle name="强调 3" xfId="1359"/>
    <cellStyle name="常规 3 3 4 2" xfId="1360"/>
    <cellStyle name="常规 12 4 2" xfId="1361"/>
    <cellStyle name="常规 3 3 7 2 2" xfId="1362"/>
    <cellStyle name="标题 2 2 2" xfId="1363"/>
    <cellStyle name="常规 3 18" xfId="1364"/>
    <cellStyle name="常规 3 23" xfId="1365"/>
    <cellStyle name="常规 3 18 2" xfId="1366"/>
    <cellStyle name="常规 3 23 2" xfId="1367"/>
    <cellStyle name="常规 2 3 4 3" xfId="1368"/>
    <cellStyle name="常规 7 2 18 2" xfId="1369"/>
    <cellStyle name="常规 2 2 15 2" xfId="1370"/>
    <cellStyle name="常规 2 2 20 2" xfId="1371"/>
    <cellStyle name="常规 2 2 4 11 2" xfId="1372"/>
    <cellStyle name="常规 9 2 4" xfId="1373"/>
    <cellStyle name="常规 3 19 2" xfId="1374"/>
    <cellStyle name="常规 3 24 2" xfId="1375"/>
    <cellStyle name="常规 3 30 2" xfId="1376"/>
    <cellStyle name="常规 3 25 2" xfId="1377"/>
    <cellStyle name="常规 2 2 16 2" xfId="1378"/>
    <cellStyle name="常规 2 2 21 2" xfId="1379"/>
    <cellStyle name="常规 2 2 4 12 2" xfId="1380"/>
    <cellStyle name="常规 3 31 2" xfId="1381"/>
    <cellStyle name="常规 3 26 2" xfId="1382"/>
    <cellStyle name="常规 2 2 2 22" xfId="1383"/>
    <cellStyle name="常规 2 2 2 17" xfId="1384"/>
    <cellStyle name="常规 2 3 5" xfId="1385"/>
    <cellStyle name="똿뗦먛귟_PRODUCT DETAIL Q1" xfId="1386"/>
    <cellStyle name="常规 6 4" xfId="1387"/>
    <cellStyle name="常规 4 2 2 2" xfId="1388"/>
    <cellStyle name="好_收支总表2" xfId="1389"/>
    <cellStyle name="常规 3 27 2" xfId="1390"/>
    <cellStyle name="常规 3 32 2" xfId="1391"/>
    <cellStyle name="常规 3 2 2 10" xfId="1392"/>
    <cellStyle name="常规 2 4 18" xfId="1393"/>
    <cellStyle name="常规 2 4 23" xfId="1394"/>
    <cellStyle name="常规 2 4 5" xfId="1395"/>
    <cellStyle name="常规 11 2 10" xfId="1396"/>
    <cellStyle name="Accent5 - 40%" xfId="1397"/>
    <cellStyle name="Accent1" xfId="1398"/>
    <cellStyle name="常规 2 6 5" xfId="1399"/>
    <cellStyle name="常规 3 35 2" xfId="1400"/>
    <cellStyle name="常规 2 2 4 19 2" xfId="1401"/>
    <cellStyle name="常规 2 2 4 3 2" xfId="1402"/>
    <cellStyle name="常规 2 2 4 6 2" xfId="1403"/>
    <cellStyle name="常规 2 2 4 6 2 2" xfId="1404"/>
    <cellStyle name="常规 8 2 6" xfId="1405"/>
    <cellStyle name="常规 2 37" xfId="1406"/>
    <cellStyle name="常规 2 2 4 7" xfId="1407"/>
    <cellStyle name="常规 2 2 4 8 2" xfId="1408"/>
    <cellStyle name="常规 6 3 4" xfId="1409"/>
    <cellStyle name="好_5.11财政财务划转表(协议附表)" xfId="1410"/>
    <cellStyle name="常规 2 2 4 9" xfId="1411"/>
    <cellStyle name="常规 12 6 2 2" xfId="1412"/>
    <cellStyle name="常规 2 2 4 9 2" xfId="1413"/>
    <cellStyle name="差 2" xfId="1414"/>
    <cellStyle name="常规 2 2 5 3" xfId="1415"/>
    <cellStyle name="常规 9 2 3 2" xfId="1416"/>
    <cellStyle name="常规 3 4 11 2" xfId="1417"/>
    <cellStyle name="常规 2 5 13" xfId="1418"/>
    <cellStyle name="常规 2 2 5 5" xfId="1419"/>
    <cellStyle name="常规 5 4 2 2" xfId="1420"/>
    <cellStyle name="常规 2 2 5 7" xfId="1421"/>
    <cellStyle name="常规 2 5 11 2" xfId="1422"/>
    <cellStyle name="常规 2 2 6" xfId="1423"/>
    <cellStyle name="常规 3 3 3 2" xfId="1424"/>
    <cellStyle name="常规 2 4 14" xfId="1425"/>
    <cellStyle name="常规 2 2 6 10" xfId="1426"/>
    <cellStyle name="常规 6 3 13 2" xfId="1427"/>
    <cellStyle name="常规 2 2 9" xfId="1428"/>
    <cellStyle name="常规 6 2 10" xfId="1429"/>
    <cellStyle name="常规 2 4 16" xfId="1430"/>
    <cellStyle name="常规 2 4 21" xfId="1431"/>
    <cellStyle name="常规 2 4 3" xfId="1432"/>
    <cellStyle name="常规 2 2 6 12" xfId="1433"/>
    <cellStyle name="常规 2 2 6 2" xfId="1434"/>
    <cellStyle name="常规 2 2 6 3" xfId="1435"/>
    <cellStyle name="常规 8 14 2" xfId="1436"/>
    <cellStyle name="常规 2 4 8 2 2" xfId="1437"/>
    <cellStyle name="常规 2 2 6 9" xfId="1438"/>
    <cellStyle name="常规 3 2 15" xfId="1439"/>
    <cellStyle name="常规 3 2 20" xfId="1440"/>
    <cellStyle name="常规 2 2 4 7 2 2" xfId="1441"/>
    <cellStyle name="常规 2 2 2 5 3" xfId="1442"/>
    <cellStyle name="强调文字颜色 2 3" xfId="1443"/>
    <cellStyle name="常规 3 2 13" xfId="1444"/>
    <cellStyle name="常规 2 2 6 7" xfId="1445"/>
    <cellStyle name="常规 3 14 2" xfId="1446"/>
    <cellStyle name="常规 2" xfId="1447"/>
    <cellStyle name="常规 2 2 6 9 2" xfId="1448"/>
    <cellStyle name="常规 3 2 15 2" xfId="1449"/>
    <cellStyle name="常规 3 2 20 2" xfId="1450"/>
    <cellStyle name="常规 3 14 2 2" xfId="1451"/>
    <cellStyle name="常规 2 2" xfId="1452"/>
    <cellStyle name="常规 2 2 7" xfId="1453"/>
    <cellStyle name="常规 7 2 8" xfId="1454"/>
    <cellStyle name="常规 2 2 7 2" xfId="1455"/>
    <cellStyle name="汇总 3" xfId="1456"/>
    <cellStyle name="常规 2 2 7 3" xfId="1457"/>
    <cellStyle name="常规 2 2 8 2" xfId="1458"/>
    <cellStyle name="Moneda [0]_96 Risk" xfId="1459"/>
    <cellStyle name="常规 2 2 8 2 2" xfId="1460"/>
    <cellStyle name="常规 2 2 9 3" xfId="1461"/>
    <cellStyle name="常规 7 3 6" xfId="1462"/>
    <cellStyle name="千位分隔 6" xfId="1463"/>
    <cellStyle name="常规 2 8 2" xfId="1464"/>
    <cellStyle name="输入 2 2" xfId="1465"/>
    <cellStyle name="常规 11 5 2 2" xfId="1466"/>
    <cellStyle name="常规 12 2" xfId="1467"/>
    <cellStyle name="解释性文本 3" xfId="1468"/>
    <cellStyle name="常规 5 2 18 2" xfId="1469"/>
    <cellStyle name="常规 2 3 11 3" xfId="1470"/>
    <cellStyle name="常规 2 2 3 14 2" xfId="1471"/>
    <cellStyle name="常规 2 8 2 2" xfId="1472"/>
    <cellStyle name="常规 3 2 3 8 2" xfId="1473"/>
    <cellStyle name="常规 3 2 10 2 2" xfId="1474"/>
    <cellStyle name="常规 3 21" xfId="1475"/>
    <cellStyle name="常规 3 16" xfId="1476"/>
    <cellStyle name="常规 2 2 5 11 2" xfId="1477"/>
    <cellStyle name="常规 2 3 15 2" xfId="1478"/>
    <cellStyle name="常规 2 3 20 2" xfId="1479"/>
    <cellStyle name="常规 3 6" xfId="1480"/>
    <cellStyle name="常规 3 11" xfId="1481"/>
    <cellStyle name="常规 2 2 11 3" xfId="1482"/>
    <cellStyle name="常规 14 2" xfId="1483"/>
    <cellStyle name="常规 5 6 2 2" xfId="1484"/>
    <cellStyle name="常规 2 3 17 2" xfId="1485"/>
    <cellStyle name="常规 5 17 2" xfId="1486"/>
    <cellStyle name="常规 2 2 2 25" xfId="1487"/>
    <cellStyle name="常规 5 11" xfId="1488"/>
    <cellStyle name="常规 2 2 6 3 2" xfId="1489"/>
    <cellStyle name="常规 3 2 2 8" xfId="1490"/>
    <cellStyle name="常规 2 2 26" xfId="1491"/>
    <cellStyle name="常规 2 2 4 22" xfId="1492"/>
    <cellStyle name="常规 2 2 4 17" xfId="1493"/>
    <cellStyle name="常规 3 35" xfId="1494"/>
    <cellStyle name="常规 2 3 19" xfId="1495"/>
    <cellStyle name="常规 2 2 2 14 2" xfId="1496"/>
    <cellStyle name="常规 2 3 2 2" xfId="1497"/>
    <cellStyle name="常规 3 13 3" xfId="1498"/>
    <cellStyle name="常规 8 14" xfId="1499"/>
    <cellStyle name="常规 16 4 2" xfId="1500"/>
    <cellStyle name="常规 2 14" xfId="1501"/>
    <cellStyle name="常规 3" xfId="1502"/>
    <cellStyle name="常规 3 14 3" xfId="1503"/>
    <cellStyle name="常规 2 3 4 2" xfId="1504"/>
    <cellStyle name="常规 12 4" xfId="1505"/>
    <cellStyle name="常规 2 2 2 21 2" xfId="1506"/>
    <cellStyle name="常规 2 2 2 16 2" xfId="1507"/>
    <cellStyle name="常规 2 4 10" xfId="1508"/>
    <cellStyle name="常规 2 3 5 2" xfId="1509"/>
    <cellStyle name="好 2 2" xfId="1510"/>
    <cellStyle name="常规 7 2 19 2" xfId="1511"/>
    <cellStyle name="常规 2 3 5 3" xfId="1512"/>
    <cellStyle name="_ET_STYLE_NoName_00__收支总表2" xfId="1513"/>
    <cellStyle name="_刘文宁全部客户记录-新9-18 (刘文宁 v1)" xfId="1514"/>
    <cellStyle name="常规 2 3 7" xfId="1515"/>
    <cellStyle name="常规 2 2 2 24" xfId="1516"/>
    <cellStyle name="常规 2 2 2 19" xfId="1517"/>
    <cellStyle name="표준_(정보부문)월별인원계획" xfId="1518"/>
    <cellStyle name="常规 2 5 6 2" xfId="1519"/>
    <cellStyle name="常规 2 3 8 2 2" xfId="1520"/>
    <cellStyle name="常规 6 3 8" xfId="1521"/>
    <cellStyle name="常规 2 2 12 3" xfId="1522"/>
    <cellStyle name="常规 2 3 9 2" xfId="1523"/>
    <cellStyle name="常规 6 2 13" xfId="1524"/>
    <cellStyle name="常规 2 2 2 26 2" xfId="1525"/>
    <cellStyle name="常规 2 3 9 2 2" xfId="1526"/>
    <cellStyle name="常规 7 3 8" xfId="1527"/>
    <cellStyle name="常规 8 11" xfId="1528"/>
    <cellStyle name="常规 5 12" xfId="1529"/>
    <cellStyle name="常规 12 7 2" xfId="1530"/>
    <cellStyle name="常规 3 2 2 9" xfId="1531"/>
    <cellStyle name="常规 3 2 3 11 2" xfId="1532"/>
    <cellStyle name="常规 2 5 10" xfId="1533"/>
    <cellStyle name="常规 2 3_财力预测表1" xfId="1534"/>
    <cellStyle name="常规 5 7" xfId="1535"/>
    <cellStyle name="千位_ 方正PC" xfId="1536"/>
    <cellStyle name="常规 3 12" xfId="1537"/>
    <cellStyle name="常规 6 3 9" xfId="1538"/>
    <cellStyle name="常规 5 8" xfId="1539"/>
    <cellStyle name="常规 2 38" xfId="1540"/>
    <cellStyle name="常规 8 2 7" xfId="1541"/>
    <cellStyle name="常规 3 7" xfId="1542"/>
    <cellStyle name="常规 17" xfId="1543"/>
    <cellStyle name="常规 22" xfId="1544"/>
    <cellStyle name="常规 2 39" xfId="1545"/>
    <cellStyle name="常规 8 2 8" xfId="1546"/>
    <cellStyle name="뷭?_BOOKSHIP" xfId="1547"/>
    <cellStyle name="链接单元格 3" xfId="1548"/>
    <cellStyle name="常规 3 3 19 2" xfId="1549"/>
    <cellStyle name="常规 3 8" xfId="1550"/>
    <cellStyle name="常规 2 2 2 15" xfId="1551"/>
    <cellStyle name="常规 2 2 2 20" xfId="1552"/>
    <cellStyle name="常规 2 3 3" xfId="1553"/>
    <cellStyle name="常规 2 2 6 10 2" xfId="1554"/>
    <cellStyle name="常规 2 4 14 2" xfId="1555"/>
    <cellStyle name="常规 7 2 9" xfId="1556"/>
    <cellStyle name="常规 7 2 10" xfId="1557"/>
    <cellStyle name="常规 2 4 2 2" xfId="1558"/>
    <cellStyle name="常规 2 4 15 2" xfId="1559"/>
    <cellStyle name="常规 2 4 20 2" xfId="1560"/>
    <cellStyle name="Fixed" xfId="1561"/>
    <cellStyle name="常规 2 4 3 2" xfId="1562"/>
    <cellStyle name="常规 2 4 16 2" xfId="1563"/>
    <cellStyle name="常规 2 4 21 2" xfId="1564"/>
    <cellStyle name="常规 5 2 3 2 2" xfId="1565"/>
    <cellStyle name="常规 2 4 6 2" xfId="1566"/>
    <cellStyle name="常规 2 4 19 2" xfId="1567"/>
    <cellStyle name="常规 3 3 15" xfId="1568"/>
    <cellStyle name="常规 3 3 20" xfId="1569"/>
    <cellStyle name="常规 11 2 6 2" xfId="1570"/>
    <cellStyle name="样式 1" xfId="1571"/>
    <cellStyle name="常规 2 4 17 2" xfId="1572"/>
    <cellStyle name="常规 2 4 4 2" xfId="1573"/>
    <cellStyle name="常规 5 16" xfId="1574"/>
    <cellStyle name="常规 5 2 9 2 2" xfId="1575"/>
    <cellStyle name="常规 3 2 17 2" xfId="1576"/>
    <cellStyle name="常规 2 4 6 3" xfId="1577"/>
    <cellStyle name="常规 4 2" xfId="1578"/>
    <cellStyle name="常规 6 2 18 2" xfId="1579"/>
    <cellStyle name="常规 3 2 2 6 2" xfId="1580"/>
    <cellStyle name="常规 2 4 7 2" xfId="1581"/>
    <cellStyle name="常规 2 2 2 28" xfId="1582"/>
    <cellStyle name="常规 2 4 7 2 2" xfId="1583"/>
    <cellStyle name="常规 5 2" xfId="1584"/>
    <cellStyle name="常规 3 2 18 2" xfId="1585"/>
    <cellStyle name="常规 2 4 7 3" xfId="1586"/>
    <cellStyle name="常规 2 3 6 2 2" xfId="1587"/>
    <cellStyle name="常规 2 4 8 2" xfId="1588"/>
    <cellStyle name="常规 8 2 19" xfId="1589"/>
    <cellStyle name="常规 11 2 7 2" xfId="1590"/>
    <cellStyle name="常规 16 5 2" xfId="1591"/>
    <cellStyle name="常规 2 6 6 2" xfId="1592"/>
    <cellStyle name="常规 11 2 8" xfId="1593"/>
    <cellStyle name="常规 2 4 9" xfId="1594"/>
    <cellStyle name="常规 5 11 2" xfId="1595"/>
    <cellStyle name="常规 3 2 2 8 2" xfId="1596"/>
    <cellStyle name="常规 11 2 8 2" xfId="1597"/>
    <cellStyle name="常规 2 4 9 2" xfId="1598"/>
    <cellStyle name="常规 3 3 16 2" xfId="1599"/>
    <cellStyle name="常规 3 3 21 2" xfId="1600"/>
    <cellStyle name="常规 8 9" xfId="1601"/>
    <cellStyle name="强调 1" xfId="1602"/>
    <cellStyle name="똿뗦먛귟 [0.00]_PRODUCT DETAIL Q1" xfId="1603"/>
    <cellStyle name="常规 2 4 8" xfId="1604"/>
    <cellStyle name="常规 2 5 10 2" xfId="1605"/>
    <cellStyle name="常规 2 2 4 7 2" xfId="1606"/>
    <cellStyle name="常规 2 2 5 7 2" xfId="1607"/>
    <cellStyle name="常规 7 4 2" xfId="1608"/>
    <cellStyle name="常规 2 5 11" xfId="1609"/>
    <cellStyle name="常规 2 3 6" xfId="1610"/>
    <cellStyle name="常规 2 5 12 2" xfId="1611"/>
    <cellStyle name="常规 2 2 2 23" xfId="1612"/>
    <cellStyle name="常规 2 2 2 18" xfId="1613"/>
    <cellStyle name="常规 2 5 7 2" xfId="1614"/>
    <cellStyle name="常规 25" xfId="1615"/>
    <cellStyle name="常规 30" xfId="1616"/>
    <cellStyle name="常规 2 2 5 10 2" xfId="1617"/>
    <cellStyle name="常规 2 3 14 2" xfId="1618"/>
    <cellStyle name="常规 2 5 2 2" xfId="1619"/>
    <cellStyle name="常规 2 5 7" xfId="1620"/>
    <cellStyle name="常规 2 2 4 2 2" xfId="1621"/>
    <cellStyle name="常规 3 2 3 10" xfId="1622"/>
    <cellStyle name="常规 2 2 4 18 2" xfId="1623"/>
    <cellStyle name="常规 3 2 3 7" xfId="1624"/>
    <cellStyle name="常规 3 3 17 2" xfId="1625"/>
    <cellStyle name="常规 2 2 4 4 2" xfId="1626"/>
    <cellStyle name="常规 5 2 15" xfId="1627"/>
    <cellStyle name="常规 5 2 20" xfId="1628"/>
    <cellStyle name="常规 2 6 7" xfId="1629"/>
    <cellStyle name="常规 2 6 10" xfId="1630"/>
    <cellStyle name="Accent6 - 40%" xfId="1631"/>
    <cellStyle name="常规 13 11 2" xfId="1632"/>
    <cellStyle name="常规 2 6 7 2" xfId="1633"/>
    <cellStyle name="常规 2 2 5 2 2" xfId="1634"/>
    <cellStyle name="常规 2 4 11" xfId="1635"/>
    <cellStyle name="常规 5 2 10 3" xfId="1636"/>
    <cellStyle name="常规 2 6 2" xfId="1637"/>
    <cellStyle name="常规 3 2 3 5 2" xfId="1638"/>
    <cellStyle name="常规 18 8 2" xfId="1639"/>
    <cellStyle name="常规 5 3 2" xfId="1640"/>
    <cellStyle name="常规 3 2 2 12" xfId="1641"/>
    <cellStyle name="常规 11 2 12" xfId="1642"/>
    <cellStyle name="常规 2 6 3" xfId="1643"/>
    <cellStyle name="Accent3" xfId="1644"/>
    <cellStyle name="常规 2 6 5 2" xfId="1645"/>
    <cellStyle name="Accent6" xfId="1646"/>
    <cellStyle name="常规 2 8 3" xfId="1647"/>
    <cellStyle name="输入 2 3" xfId="1648"/>
    <cellStyle name="常规 2 3 3 2 2" xfId="1649"/>
    <cellStyle name="常规 5 15 3" xfId="1650"/>
    <cellStyle name="常规 7 2 12 2" xfId="1651"/>
    <cellStyle name="常规 11 5 3" xfId="1652"/>
    <cellStyle name="常规 3 4" xfId="1653"/>
    <cellStyle name="常规 13 4 2 2" xfId="1654"/>
    <cellStyle name="常规 2 9 3" xfId="1655"/>
    <cellStyle name="常规 26" xfId="1656"/>
    <cellStyle name="常规 31" xfId="1657"/>
    <cellStyle name="常规 3 11 2" xfId="1658"/>
    <cellStyle name="常规 7 2 15" xfId="1659"/>
    <cellStyle name="常规 7 2 20" xfId="1660"/>
    <cellStyle name="常规 6 3 8 2" xfId="1661"/>
    <cellStyle name="常规 2 3 12 2" xfId="1662"/>
    <cellStyle name="常规 11 8 3" xfId="1663"/>
    <cellStyle name="常规 3 11 2 2" xfId="1664"/>
    <cellStyle name="常规 7 2 15 2" xfId="1665"/>
    <cellStyle name="常规 7 2 20 2" xfId="1666"/>
    <cellStyle name="常规 7 2 16" xfId="1667"/>
    <cellStyle name="常规 7 2 21" xfId="1668"/>
    <cellStyle name="常规 3 11 3" xfId="1669"/>
    <cellStyle name="常规 3 17" xfId="1670"/>
    <cellStyle name="常规 3 22" xfId="1671"/>
    <cellStyle name="常规 7 3 7 2" xfId="1672"/>
    <cellStyle name="常规 28" xfId="1673"/>
    <cellStyle name="常规 8 10 2" xfId="1674"/>
    <cellStyle name="常规 3 13" xfId="1675"/>
    <cellStyle name="常规 3 13 2" xfId="1676"/>
    <cellStyle name="常规 3 13 2 2" xfId="1677"/>
    <cellStyle name="常规 2 2 2 13 3" xfId="1678"/>
    <cellStyle name="常规 2 2 4 6" xfId="1679"/>
    <cellStyle name="常规 2 4 11 2" xfId="1680"/>
    <cellStyle name="常规 2 6 2 2" xfId="1681"/>
    <cellStyle name="常规 3 2 16" xfId="1682"/>
    <cellStyle name="常规 3 2 21" xfId="1683"/>
    <cellStyle name="千分位[0]_DDC Panel Order form" xfId="1684"/>
    <cellStyle name="常规 2 3 6 3" xfId="1685"/>
    <cellStyle name="常规 3 2 19" xfId="1686"/>
    <cellStyle name="常规 2 3 8 2" xfId="1687"/>
    <cellStyle name="常规 3 2 2 16" xfId="1688"/>
    <cellStyle name="常规 12_财力预测表1" xfId="1689"/>
    <cellStyle name="常规 6 2 7" xfId="1690"/>
    <cellStyle name="常规 6 3 4 2" xfId="1691"/>
    <cellStyle name="常规 13 14" xfId="1692"/>
    <cellStyle name="常规 3 4 14" xfId="1693"/>
    <cellStyle name="常规 3 2 3 11" xfId="1694"/>
    <cellStyle name="常规 8 2 13 2" xfId="1695"/>
    <cellStyle name="常规 5 8 2" xfId="1696"/>
    <cellStyle name="常规 3 2 3 12" xfId="1697"/>
    <cellStyle name="常规 3 2 3 7 2" xfId="1698"/>
    <cellStyle name="常规 3 2 3 10 2" xfId="1699"/>
    <cellStyle name="常规 12 3 2 2" xfId="1700"/>
    <cellStyle name="计算 2 3" xfId="1701"/>
    <cellStyle name="常规 3 3 3 2 2" xfId="1702"/>
    <cellStyle name="常规 3 2 7 2" xfId="1703"/>
    <cellStyle name="常规 6 3 14" xfId="1704"/>
    <cellStyle name="常规 3 3 4" xfId="1705"/>
    <cellStyle name="计算 2 2" xfId="1706"/>
    <cellStyle name="常规 3 3 13" xfId="1707"/>
    <cellStyle name="常规 5 14" xfId="1708"/>
    <cellStyle name="Heading 4 2" xfId="1709"/>
    <cellStyle name="常规 3 3 13 2" xfId="1710"/>
    <cellStyle name="常规 9 2 6" xfId="1711"/>
    <cellStyle name="常规 43 2" xfId="1712"/>
    <cellStyle name="警告文本 3" xfId="1713"/>
    <cellStyle name="常规 12 9 2" xfId="1714"/>
    <cellStyle name="常规 5 2 12 2" xfId="1715"/>
    <cellStyle name="常规 7 2 7 2" xfId="1716"/>
    <cellStyle name="常规 5 11 3" xfId="1717"/>
    <cellStyle name="警告文本 2 3" xfId="1718"/>
    <cellStyle name="常规 5 13 2 2" xfId="1719"/>
    <cellStyle name="常规 3 3 14 2" xfId="1720"/>
    <cellStyle name="常规 2 2 5 6 2" xfId="1721"/>
    <cellStyle name="常规 2 2 8" xfId="1722"/>
    <cellStyle name="常规 3 36 2" xfId="1723"/>
    <cellStyle name="常规 6 2 2 2 2" xfId="1724"/>
    <cellStyle name="常规 5 2 14" xfId="1725"/>
    <cellStyle name="常规 12 3 2" xfId="1726"/>
    <cellStyle name="强调文字颜色 3 2 3" xfId="1727"/>
    <cellStyle name="常规 3 37" xfId="1728"/>
    <cellStyle name="常规 6 2 2 3" xfId="1729"/>
    <cellStyle name="常规 5 2 8" xfId="1730"/>
    <cellStyle name="常规 10 2" xfId="1731"/>
    <cellStyle name="常规 4 3_财力预测表1" xfId="1732"/>
    <cellStyle name="常规 8 17" xfId="1733"/>
    <cellStyle name="常规 8 22" xfId="1734"/>
    <cellStyle name="常规 2 3 8 3" xfId="1735"/>
    <cellStyle name="常规 3 15" xfId="1736"/>
    <cellStyle name="常规 3 20" xfId="1737"/>
    <cellStyle name="常规 4_2011年预算台帐 (20111231确定报国库)" xfId="1738"/>
    <cellStyle name="常规 8 17 2" xfId="1739"/>
    <cellStyle name="常规 8 22 2" xfId="1740"/>
    <cellStyle name="常规 6 3 5" xfId="1741"/>
    <cellStyle name="常规 7 3 9 2" xfId="1742"/>
    <cellStyle name="常规 5 2 23" xfId="1743"/>
    <cellStyle name="常规 5 2 18" xfId="1744"/>
    <cellStyle name="常规 8 12 2" xfId="1745"/>
    <cellStyle name="货币 2" xfId="1746"/>
    <cellStyle name="常规 44 2" xfId="1747"/>
    <cellStyle name="常规 6 3 6 2" xfId="1748"/>
    <cellStyle name="常规 6 6" xfId="1749"/>
    <cellStyle name="常规 6 2_财力预测表1" xfId="1750"/>
    <cellStyle name="常规 8 2 17" xfId="1751"/>
    <cellStyle name="常规 6 2 9 2" xfId="1752"/>
    <cellStyle name="常规 5 14 2 2" xfId="1753"/>
    <cellStyle name="常规 2 2 10 3" xfId="1754"/>
    <cellStyle name="常规 5 15 2 2" xfId="1755"/>
    <cellStyle name="믅됞 [0.00]_PRODUCT DETAIL Q1" xfId="1756"/>
    <cellStyle name="常规 5 2 20 2" xfId="1757"/>
    <cellStyle name="常规 5 2 15 2" xfId="1758"/>
    <cellStyle name="常规 5 15" xfId="1759"/>
    <cellStyle name="常规 2 3 13 2" xfId="1760"/>
    <cellStyle name="常规 3 12 2" xfId="1761"/>
    <cellStyle name="常规 6 3 9 2" xfId="1762"/>
    <cellStyle name="常规 3 25" xfId="1763"/>
    <cellStyle name="常规 3 30" xfId="1764"/>
    <cellStyle name="常规 5 2 16 2" xfId="1765"/>
    <cellStyle name="常规 5 2 21 2" xfId="1766"/>
    <cellStyle name="千位分隔 2 11" xfId="1767"/>
    <cellStyle name="常规 9 2 2" xfId="1768"/>
    <cellStyle name="常规 2 2 4 7 3" xfId="1769"/>
    <cellStyle name="寘嬫愗傝 [0.00]_Region Orders (2)" xfId="1770"/>
    <cellStyle name="常规 9 2 7 2" xfId="1771"/>
    <cellStyle name="常规 2 2 3 14" xfId="1772"/>
    <cellStyle name="未定义" xfId="1773"/>
    <cellStyle name="常规 3 38" xfId="1774"/>
    <cellStyle name="常规 5 2 12" xfId="1775"/>
    <cellStyle name="常规 5 2 16" xfId="1776"/>
    <cellStyle name="常规 5 2 21" xfId="1777"/>
    <cellStyle name="常规 11 8" xfId="1778"/>
    <cellStyle name="常规 3 2 8" xfId="1779"/>
    <cellStyle name="常规 8 5 2" xfId="1780"/>
    <cellStyle name="常规 5 2 17" xfId="1781"/>
    <cellStyle name="常规 5 2 22" xfId="1782"/>
    <cellStyle name="千位分隔 2 10" xfId="1783"/>
    <cellStyle name="常规 5 2 2 3" xfId="1784"/>
    <cellStyle name="好_Book1" xfId="1785"/>
    <cellStyle name="常规 3 3 16" xfId="1786"/>
    <cellStyle name="常规 3 3 21" xfId="1787"/>
    <cellStyle name="常规 5 2 3 2" xfId="1788"/>
    <cellStyle name="常规 3 3 17" xfId="1789"/>
    <cellStyle name="常规 3 3 22" xfId="1790"/>
    <cellStyle name="常规 5 2 3 3" xfId="1791"/>
    <cellStyle name="常规 8 9 2 2" xfId="1792"/>
    <cellStyle name="常规 5 2 4 2" xfId="1793"/>
    <cellStyle name="常规 7 3 10" xfId="1794"/>
    <cellStyle name="常规 5 2 4 2 2" xfId="1795"/>
    <cellStyle name="汇总 2 2" xfId="1796"/>
    <cellStyle name="常规 5 2 4 3" xfId="1797"/>
    <cellStyle name="New Times Roman" xfId="1798"/>
    <cellStyle name="常规 5 2 5 2" xfId="1799"/>
    <cellStyle name="警告文本 2 2" xfId="1800"/>
    <cellStyle name="常规 5 2 6" xfId="1801"/>
    <cellStyle name="常规 5 2 6 3" xfId="1802"/>
    <cellStyle name="常规 6 2 4 2" xfId="1803"/>
    <cellStyle name="常规 5 2 7" xfId="1804"/>
    <cellStyle name="常规 5 2 7 2" xfId="1805"/>
    <cellStyle name="常规 5 2 7 3" xfId="1806"/>
    <cellStyle name="常规 5 2 8 2 2" xfId="1807"/>
    <cellStyle name="常规 2 6" xfId="1808"/>
    <cellStyle name="常规 5 5 2" xfId="1809"/>
    <cellStyle name="콤마 [0]_1202" xfId="1810"/>
    <cellStyle name="常规 5 5 2 2" xfId="1811"/>
    <cellStyle name="常规 5 4 2" xfId="1812"/>
    <cellStyle name="常规 5 6" xfId="1813"/>
    <cellStyle name="常规 5 7 2" xfId="1814"/>
    <cellStyle name="常规 21 2" xfId="1815"/>
    <cellStyle name="常规 16 2" xfId="1816"/>
    <cellStyle name="常规 8 2 7 2" xfId="1817"/>
    <cellStyle name="常规 8 5 3" xfId="1818"/>
    <cellStyle name="常规 8 4" xfId="1819"/>
    <cellStyle name="常规 6 6 2" xfId="1820"/>
    <cellStyle name="常规 6 5 2" xfId="1821"/>
    <cellStyle name="警告文本 2" xfId="1822"/>
    <cellStyle name="AeE­ [0]_INQUIRY ¿μ¾÷AßAø " xfId="1823"/>
    <cellStyle name="常规 3 2 19 2" xfId="1824"/>
    <cellStyle name="常规 6 2" xfId="1825"/>
    <cellStyle name="常规 2 2 4 3 3" xfId="1826"/>
    <cellStyle name="常规 7 3 13 2" xfId="1827"/>
    <cellStyle name="常规 13 6 2 2" xfId="1828"/>
    <cellStyle name="常规 5 5 3" xfId="1829"/>
    <cellStyle name="常规 6 3 2 2" xfId="1830"/>
    <cellStyle name="常规 6 2 12 2" xfId="1831"/>
    <cellStyle name="常规 6 3 3" xfId="1832"/>
    <cellStyle name="常规 6 2 13 2" xfId="1833"/>
    <cellStyle name="常规 2 7 4" xfId="1834"/>
    <cellStyle name="常规 5 2 13" xfId="1835"/>
    <cellStyle name="常规 6 2 6" xfId="1836"/>
    <cellStyle name="常规 5 13 2" xfId="1837"/>
    <cellStyle name="常规 2 2_2011年预算台帐 (20111231确定报国库)" xfId="1838"/>
    <cellStyle name="常规 8 13 2" xfId="1839"/>
    <cellStyle name="常规 2 2 13 2" xfId="1840"/>
    <cellStyle name="常规 5 5" xfId="1841"/>
    <cellStyle name="常规 2 2 3_4" xfId="1842"/>
    <cellStyle name="常规 6 2 7 2" xfId="1843"/>
    <cellStyle name="常规 6 2 8 2" xfId="1844"/>
    <cellStyle name="常规 6 4 2" xfId="1845"/>
    <cellStyle name="分级显示行_1_Book1" xfId="1846"/>
    <cellStyle name="常规 2 2 4 6 3" xfId="1847"/>
    <cellStyle name="常规 7 3 16 2" xfId="1848"/>
    <cellStyle name="常规 6 2 9" xfId="1849"/>
    <cellStyle name="常规 7 3 8 2" xfId="1850"/>
    <cellStyle name="常规 2 2 13" xfId="1851"/>
    <cellStyle name="常规 8 19 2" xfId="1852"/>
    <cellStyle name="常规 6 3" xfId="1853"/>
    <cellStyle name="常规 21 3" xfId="1854"/>
    <cellStyle name="常规 16 3" xfId="1855"/>
    <cellStyle name="40% - 强调文字颜色 2 3" xfId="1856"/>
    <cellStyle name="常规 7 2 2 2" xfId="1857"/>
    <cellStyle name="常规 3 4 3 2" xfId="1858"/>
    <cellStyle name="千位分隔[0] 2" xfId="1859"/>
    <cellStyle name="20% - 强调文字颜色 3 2_财力预测表1" xfId="1860"/>
    <cellStyle name="常规 18 4" xfId="1861"/>
    <cellStyle name="常规 2 2 3 3" xfId="1862"/>
    <cellStyle name="常规 3 3 14" xfId="1863"/>
    <cellStyle name="常规 2 2 6 2 2" xfId="1864"/>
    <cellStyle name="Heading 1_财力预测表1" xfId="1865"/>
    <cellStyle name="常规 8 6 3" xfId="1866"/>
    <cellStyle name="常规 6 3 10" xfId="1867"/>
    <cellStyle name="常规 6 3 10 2" xfId="1868"/>
    <cellStyle name="常规 5 2 2" xfId="1869"/>
    <cellStyle name="常规 6 3 11 2" xfId="1870"/>
    <cellStyle name="常规 6 7" xfId="1871"/>
    <cellStyle name="常规 16 9 2" xfId="1872"/>
    <cellStyle name="常规 2 5 6" xfId="1873"/>
    <cellStyle name="_x0011_omma_ᅢ" xfId="1874"/>
    <cellStyle name="强调 2" xfId="1875"/>
    <cellStyle name="常规 3 15 2" xfId="1876"/>
    <cellStyle name="常规 3 20 2" xfId="1877"/>
    <cellStyle name="Currency1" xfId="1878"/>
    <cellStyle name="specstores" xfId="1879"/>
    <cellStyle name="常规 3 9" xfId="1880"/>
    <cellStyle name="常规 16 8 2" xfId="1881"/>
    <cellStyle name="常规 6 3 6" xfId="1882"/>
    <cellStyle name="常规 2 2 5 8" xfId="1883"/>
    <cellStyle name="常规 2 3 2 3" xfId="1884"/>
    <cellStyle name="常规 7 2 16 2" xfId="1885"/>
    <cellStyle name="常规 7 2 21 2" xfId="1886"/>
    <cellStyle name="常规 7 2 17" xfId="1887"/>
    <cellStyle name="常规 7 2 22" xfId="1888"/>
    <cellStyle name="常规 2 5 3 2" xfId="1889"/>
    <cellStyle name="千位分隔[0] 3" xfId="1890"/>
    <cellStyle name="常规 7 2 2 3" xfId="1891"/>
    <cellStyle name="常规 6 2 8" xfId="1892"/>
    <cellStyle name="常规 5 2 10" xfId="1893"/>
    <cellStyle name="常规 7 3 11" xfId="1894"/>
    <cellStyle name="常规 7 3 11 2" xfId="1895"/>
    <cellStyle name="常规 16 5" xfId="1896"/>
    <cellStyle name="常规 7 3 15 2" xfId="1897"/>
    <cellStyle name="常规 8 19" xfId="1898"/>
    <cellStyle name="常规 8 24" xfId="1899"/>
    <cellStyle name="常规 8 2 18" xfId="1900"/>
    <cellStyle name="常规 2 6 4 2" xfId="1901"/>
    <cellStyle name="常规 5 2 14 2" xfId="1902"/>
    <cellStyle name="常规 2 2 4 8 3" xfId="1903"/>
    <cellStyle name="常规 7 3 18 2" xfId="1904"/>
    <cellStyle name="常规 8 13" xfId="1905"/>
    <cellStyle name="常规 5 2 11" xfId="1906"/>
    <cellStyle name="常规 8 20 2" xfId="1907"/>
    <cellStyle name="常规 8 15 2" xfId="1908"/>
    <cellStyle name="常规 7 3 5 2" xfId="1909"/>
    <cellStyle name="常规 6 2 5" xfId="1910"/>
    <cellStyle name="常规 8 21 2" xfId="1911"/>
    <cellStyle name="常规 8 16 2" xfId="1912"/>
    <cellStyle name="常规 7 3 6 2" xfId="1913"/>
    <cellStyle name="常规 8 10" xfId="1914"/>
    <cellStyle name="千位分隔 7" xfId="1915"/>
    <cellStyle name="常规 7 3 7" xfId="1916"/>
    <cellStyle name="常规 8 11 2" xfId="1917"/>
    <cellStyle name="常规 2 2 5 9" xfId="1918"/>
    <cellStyle name="60% - 强调文字颜色 1 2 3" xfId="1919"/>
    <cellStyle name="常规 7 4" xfId="1920"/>
    <cellStyle name="常规 8 4 3" xfId="1921"/>
    <cellStyle name="常规 7 5" xfId="1922"/>
    <cellStyle name="常规 7_财力预测表1" xfId="1923"/>
    <cellStyle name="输出 2" xfId="1924"/>
    <cellStyle name="常规 8 18" xfId="1925"/>
    <cellStyle name="常规 8 23" xfId="1926"/>
    <cellStyle name="常规 2 7 3" xfId="1927"/>
    <cellStyle name="常规 8 2 14 2" xfId="1928"/>
    <cellStyle name="常规 7 2 5" xfId="1929"/>
    <cellStyle name="60% - 强调文字颜色 1 3" xfId="1930"/>
    <cellStyle name="常规 8 2 16" xfId="1931"/>
    <cellStyle name="常规 6 2 6 2" xfId="1932"/>
    <cellStyle name="常规 2 2 5 9 2" xfId="1933"/>
    <cellStyle name="汇总 2" xfId="1934"/>
    <cellStyle name="常规 7 2 7" xfId="1935"/>
    <cellStyle name="常规 7 2 5 2" xfId="1936"/>
    <cellStyle name="常规 8 2 18 2" xfId="1937"/>
    <cellStyle name="常规 16_财力预测表1" xfId="1938"/>
    <cellStyle name="常规 8 5" xfId="1939"/>
    <cellStyle name="常规 8 6" xfId="1940"/>
    <cellStyle name="常规 5 2 2 2" xfId="1941"/>
    <cellStyle name="常规 5 7 2 2" xfId="1942"/>
    <cellStyle name="常规 9 2 3" xfId="1943"/>
    <cellStyle name="千位分隔 2 12" xfId="1944"/>
    <cellStyle name="常规 5 2 6 2 2" xfId="1945"/>
    <cellStyle name="常规 9 2 5 2" xfId="1946"/>
    <cellStyle name="常规 13 3 2" xfId="1947"/>
    <cellStyle name="强调文字颜色 4 2 3" xfId="1948"/>
    <cellStyle name="常规 9 2 8" xfId="1949"/>
    <cellStyle name="常规 2 3 11 2" xfId="1950"/>
    <cellStyle name="解释性文本 2" xfId="1951"/>
    <cellStyle name="常规 9 2 8 2" xfId="1952"/>
    <cellStyle name="常规 12 8" xfId="1953"/>
    <cellStyle name="常规 9 3" xfId="1954"/>
    <cellStyle name="常规 8 6 2" xfId="1955"/>
    <cellStyle name="常规 9 4" xfId="1956"/>
    <cellStyle name="常规 3 12 2 2" xfId="1957"/>
    <cellStyle name="常规 6 3 2 2 2" xfId="1958"/>
    <cellStyle name="好_MERALCO" xfId="1959"/>
    <cellStyle name="常规 2 3 10 2" xfId="1960"/>
    <cellStyle name="Dollar (zero dec)" xfId="1961"/>
    <cellStyle name="好_2007工资拨款_收支测算表11.19" xfId="1962"/>
    <cellStyle name="常规 2 19 2" xfId="1963"/>
    <cellStyle name="常规 2 24 2" xfId="1964"/>
    <cellStyle name="千位分隔 2 4 2" xfId="1965"/>
    <cellStyle name="常规 2 2 4 8 2 2" xfId="1966"/>
    <cellStyle name="Bad" xfId="1967"/>
    <cellStyle name="货币 2 2" xfId="1968"/>
    <cellStyle name="常规 3 4 12 2" xfId="1969"/>
    <cellStyle name="常规 2 6_财力预测表1" xfId="1970"/>
    <cellStyle name="sstot" xfId="1971"/>
    <cellStyle name="常规 2_2011年预算台帐 (20111231确定报国库)" xfId="1972"/>
    <cellStyle name="计算 2" xfId="1973"/>
    <cellStyle name="链接单元格 2" xfId="1974"/>
    <cellStyle name="40% - 强调文字颜色 1 2 3" xfId="1975"/>
    <cellStyle name="适中 3" xfId="1976"/>
    <cellStyle name="链接单元格 2 2" xfId="1977"/>
    <cellStyle name="链接单元格 2 3" xfId="1978"/>
    <cellStyle name="千位分隔 2 2 3" xfId="1979"/>
    <cellStyle name="常规 9 2 12" xfId="1980"/>
    <cellStyle name="常规 2 4 6 2 2" xfId="1981"/>
    <cellStyle name="_报价清单2" xfId="1982"/>
    <cellStyle name="常规 3 5 2" xfId="1983"/>
    <cellStyle name="好 3" xfId="1984"/>
    <cellStyle name="常规 6 3 11" xfId="1985"/>
    <cellStyle name="常规 2 2 4 4 3" xfId="1986"/>
    <cellStyle name="常规 7 3 14 2" xfId="1987"/>
    <cellStyle name="常规 8 10 2 2" xfId="1988"/>
    <cellStyle name="常规 8 6 2 2" xfId="1989"/>
    <cellStyle name="常规 9 3 2" xfId="1990"/>
    <cellStyle name="普通_97-917" xfId="1991"/>
    <cellStyle name="常规 2 2 5 4 2" xfId="1992"/>
    <cellStyle name="强调文字颜色 6 2 3" xfId="1993"/>
    <cellStyle name="一般_EUitemdb-imp2c-add" xfId="1994"/>
    <cellStyle name="注释 2" xfId="1995"/>
    <cellStyle name="常规 8 2 11 2" xfId="1996"/>
    <cellStyle name="注释 2 2" xfId="1997"/>
    <cellStyle name="常规 6 2 4" xfId="1998"/>
    <cellStyle name="常规 7 3 4 2" xfId="1999"/>
    <cellStyle name="常规 3 3 9" xfId="2000"/>
    <cellStyle name="常规 6 3 19" xfId="2001"/>
    <cellStyle name="常规 5 2 5 3" xfId="2002"/>
    <cellStyle name="常规 2 2 7 2 2" xfId="2003"/>
    <cellStyle name="常规 3 17 2" xfId="2004"/>
    <cellStyle name="常规 3 22 2" xfId="2005"/>
    <cellStyle name="常规 2 2 5 5 2" xfId="2006"/>
    <cellStyle name="常规 2 2 5 2" xfId="2007"/>
    <cellStyle name="千位分隔 2 3 2 2 2 3" xfId="2008"/>
    <cellStyle name="输出 2 2" xfId="2009"/>
    <cellStyle name="常规 3 12 3" xfId="2010"/>
    <cellStyle name="常规 2 2 3 11 2" xfId="2011"/>
    <cellStyle name="常规 6 3 2 3" xfId="2012"/>
    <cellStyle name="常规 2 3 6 2" xfId="2013"/>
    <cellStyle name="常规 7 2 13" xfId="2014"/>
    <cellStyle name="输出 3" xfId="2015"/>
    <cellStyle name="常规 3 3 3 3" xfId="2016"/>
    <cellStyle name="20% - 强调文字颜色 6 2" xfId="2017"/>
    <cellStyle name="常规 24" xfId="2018"/>
    <cellStyle name="常规 19" xfId="2019"/>
    <cellStyle name="常规 2 2 5 6" xfId="2020"/>
    <cellStyle name="常规 6 2 2" xfId="2021"/>
    <cellStyle name="常规 5 3" xfId="2022"/>
    <cellStyle name="常规 3 3 18" xfId="2023"/>
    <cellStyle name="常规 3 3 23" xfId="2024"/>
    <cellStyle name="适中 2" xfId="20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30;&#21153;&#20250;&#35745;\&#39044;&#20915;&#31639;\&#39044;&#31639;\&#39044;&#31639;&#20844;&#24320;\2020\2017&#24180;&#19975;&#30427;&#39044;&#31639;&#25209;&#22797;&#65288;&#26412;&#32423;&#27719;&#2463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1153;&#20250;&#35745;\&#39044;&#20915;&#31639;\&#39044;&#31639;\&#39044;&#31639;&#20844;&#24320;\2020\&#34892;&#25919;&#26381;&#21153;&#20013;&#24515;2020&#37096;&#38376;&#39044;&#31639;&#25209;&#227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收支预算总表"/>
      <sheetName val="2-财政拨款支出表"/>
      <sheetName val="3-基本支出预算表"/>
      <sheetName val="4-基金预算收支表"/>
      <sheetName val="5-三公经费预算"/>
      <sheetName val="6-部门预算单"/>
      <sheetName val="7收入计划"/>
      <sheetName val="公开部门"/>
      <sheetName val="预算单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2020年预算"/>
      <sheetName val="收入计划"/>
      <sheetName val="预算单位"/>
      <sheetName val="三公经费控制表"/>
      <sheetName val="政府采购预算表"/>
      <sheetName val="Sheet1"/>
    </sheetNames>
    <sheetDataSet>
      <sheetData sheetId="0">
        <row r="14">
          <cell r="J14" t="str">
            <v>202002</v>
          </cell>
        </row>
      </sheetData>
      <sheetData sheetId="2">
        <row r="23">
          <cell r="B23">
            <v>0</v>
          </cell>
        </row>
      </sheetData>
      <sheetData sheetId="13">
        <row r="10">
          <cell r="G10" t="str">
            <v>202002</v>
          </cell>
          <cell r="Q10" t="str">
            <v>201</v>
          </cell>
          <cell r="AA10">
            <v>57.671</v>
          </cell>
        </row>
        <row r="11">
          <cell r="G11" t="str">
            <v>202002</v>
          </cell>
          <cell r="Q11" t="str">
            <v>201</v>
          </cell>
          <cell r="AA11">
            <v>3.643</v>
          </cell>
        </row>
        <row r="12">
          <cell r="G12" t="str">
            <v>202002</v>
          </cell>
          <cell r="Q12" t="str">
            <v>201</v>
          </cell>
          <cell r="AA12">
            <v>0.159</v>
          </cell>
        </row>
        <row r="13">
          <cell r="G13" t="str">
            <v>202002</v>
          </cell>
          <cell r="Q13" t="str">
            <v>201</v>
          </cell>
          <cell r="AA13">
            <v>4.2</v>
          </cell>
        </row>
        <row r="14">
          <cell r="G14" t="str">
            <v>202002</v>
          </cell>
          <cell r="Q14" t="str">
            <v>201</v>
          </cell>
          <cell r="AA14">
            <v>11.676</v>
          </cell>
        </row>
        <row r="15">
          <cell r="G15" t="str">
            <v>202002</v>
          </cell>
          <cell r="Q15" t="str">
            <v>201</v>
          </cell>
          <cell r="AA15">
            <v>8.4</v>
          </cell>
        </row>
        <row r="16">
          <cell r="G16" t="str">
            <v>202002</v>
          </cell>
          <cell r="Q16" t="str">
            <v>201</v>
          </cell>
          <cell r="AA16">
            <v>0.494</v>
          </cell>
        </row>
        <row r="17">
          <cell r="G17" t="str">
            <v>202002</v>
          </cell>
          <cell r="Q17" t="str">
            <v>201</v>
          </cell>
          <cell r="AA17">
            <v>2</v>
          </cell>
        </row>
        <row r="18">
          <cell r="G18" t="str">
            <v>202002</v>
          </cell>
          <cell r="Q18" t="str">
            <v>201</v>
          </cell>
          <cell r="AA18">
            <v>2</v>
          </cell>
        </row>
        <row r="19">
          <cell r="G19" t="str">
            <v>202002</v>
          </cell>
          <cell r="Q19" t="str">
            <v>201</v>
          </cell>
          <cell r="AA19">
            <v>0.144</v>
          </cell>
        </row>
        <row r="20">
          <cell r="G20" t="str">
            <v>202002</v>
          </cell>
          <cell r="Q20" t="str">
            <v>201</v>
          </cell>
          <cell r="AA20">
            <v>1</v>
          </cell>
        </row>
        <row r="21">
          <cell r="G21" t="str">
            <v>202002</v>
          </cell>
          <cell r="Q21" t="str">
            <v>201</v>
          </cell>
          <cell r="AA21">
            <v>12.6</v>
          </cell>
        </row>
        <row r="22">
          <cell r="G22" t="str">
            <v>202002</v>
          </cell>
          <cell r="Q22" t="str">
            <v>201</v>
          </cell>
          <cell r="AA22">
            <v>0.398</v>
          </cell>
        </row>
        <row r="23">
          <cell r="G23" t="str">
            <v>202002</v>
          </cell>
          <cell r="Q23" t="str">
            <v>201</v>
          </cell>
          <cell r="AA23">
            <v>0.989</v>
          </cell>
        </row>
        <row r="24">
          <cell r="G24" t="str">
            <v>202002</v>
          </cell>
          <cell r="Q24" t="str">
            <v>201</v>
          </cell>
          <cell r="AA24">
            <v>0.796</v>
          </cell>
        </row>
        <row r="25">
          <cell r="G25" t="str">
            <v>202002</v>
          </cell>
          <cell r="Q25" t="str">
            <v>201</v>
          </cell>
          <cell r="AA25">
            <v>4</v>
          </cell>
        </row>
        <row r="26">
          <cell r="G26" t="str">
            <v>202002</v>
          </cell>
          <cell r="Q26" t="str">
            <v>201</v>
          </cell>
          <cell r="AA26">
            <v>1</v>
          </cell>
        </row>
        <row r="27">
          <cell r="G27" t="str">
            <v>202002</v>
          </cell>
          <cell r="Q27" t="str">
            <v>201</v>
          </cell>
          <cell r="AA27">
            <v>150</v>
          </cell>
        </row>
        <row r="28">
          <cell r="G28" t="str">
            <v>202002</v>
          </cell>
          <cell r="Q28" t="str">
            <v>208</v>
          </cell>
          <cell r="AA28">
            <v>8.493</v>
          </cell>
        </row>
        <row r="29">
          <cell r="G29" t="str">
            <v>202002</v>
          </cell>
          <cell r="Q29" t="str">
            <v>208</v>
          </cell>
          <cell r="AA29">
            <v>4.247</v>
          </cell>
        </row>
        <row r="30">
          <cell r="G30" t="str">
            <v>202002</v>
          </cell>
          <cell r="Q30" t="str">
            <v>210</v>
          </cell>
          <cell r="AA30">
            <v>5.632</v>
          </cell>
        </row>
        <row r="31">
          <cell r="G31" t="str">
            <v>202002</v>
          </cell>
          <cell r="Q31" t="str">
            <v>210</v>
          </cell>
          <cell r="AA31">
            <v>0.796</v>
          </cell>
        </row>
        <row r="32">
          <cell r="G32" t="str">
            <v>202002</v>
          </cell>
          <cell r="Q32" t="str">
            <v>221</v>
          </cell>
          <cell r="AA32">
            <v>6.37</v>
          </cell>
        </row>
      </sheetData>
      <sheetData sheetId="16">
        <row r="6">
          <cell r="A6" t="str">
            <v>202002</v>
          </cell>
          <cell r="E6">
            <v>0</v>
          </cell>
          <cell r="F6">
            <v>0</v>
          </cell>
          <cell r="G6">
            <v>4</v>
          </cell>
          <cell r="H6">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showZeros="0" workbookViewId="0" topLeftCell="A13">
      <selection activeCell="H4" sqref="H4"/>
    </sheetView>
  </sheetViews>
  <sheetFormatPr defaultColWidth="9.00390625" defaultRowHeight="15"/>
  <cols>
    <col min="1" max="1" width="20.57421875" style="0" customWidth="1"/>
    <col min="2" max="2" width="12.7109375" style="0" customWidth="1"/>
    <col min="3" max="3" width="5.140625" style="197" hidden="1" customWidth="1"/>
    <col min="4" max="4" width="23.57421875" style="0" customWidth="1"/>
    <col min="5" max="5" width="11.8515625" style="0" customWidth="1"/>
    <col min="6" max="6" width="13.421875" style="0" customWidth="1"/>
    <col min="7" max="7" width="13.28125" style="0" customWidth="1"/>
    <col min="8" max="8" width="13.421875" style="0" customWidth="1"/>
  </cols>
  <sheetData>
    <row r="1" ht="18" customHeight="1">
      <c r="A1" s="198" t="s">
        <v>0</v>
      </c>
    </row>
    <row r="2" spans="1:8" ht="25.5">
      <c r="A2" s="199" t="s">
        <v>1</v>
      </c>
      <c r="B2" s="199"/>
      <c r="C2" s="200"/>
      <c r="D2" s="199"/>
      <c r="E2" s="199"/>
      <c r="F2" s="199"/>
      <c r="G2" s="199"/>
      <c r="H2" s="199"/>
    </row>
    <row r="3" spans="3:8" s="196" customFormat="1" ht="14.25">
      <c r="C3" s="201"/>
      <c r="H3" s="202"/>
    </row>
    <row r="4" spans="1:8" s="196" customFormat="1" ht="17.25" customHeight="1">
      <c r="A4" s="203"/>
      <c r="B4" s="203"/>
      <c r="C4" s="204"/>
      <c r="E4" s="205"/>
      <c r="H4" s="205" t="s">
        <v>2</v>
      </c>
    </row>
    <row r="5" spans="1:8" s="196" customFormat="1" ht="24" customHeight="1">
      <c r="A5" s="206" t="s">
        <v>3</v>
      </c>
      <c r="B5" s="206"/>
      <c r="C5" s="207"/>
      <c r="D5" s="206" t="s">
        <v>4</v>
      </c>
      <c r="E5" s="206"/>
      <c r="F5" s="206"/>
      <c r="G5" s="206"/>
      <c r="H5" s="206"/>
    </row>
    <row r="6" spans="1:8" s="196" customFormat="1" ht="30.75" customHeight="1">
      <c r="A6" s="206" t="s">
        <v>5</v>
      </c>
      <c r="B6" s="206" t="s">
        <v>6</v>
      </c>
      <c r="C6" s="207"/>
      <c r="D6" s="206" t="s">
        <v>5</v>
      </c>
      <c r="E6" s="206" t="s">
        <v>7</v>
      </c>
      <c r="F6" s="208" t="s">
        <v>8</v>
      </c>
      <c r="G6" s="208" t="s">
        <v>9</v>
      </c>
      <c r="H6" s="208" t="s">
        <v>10</v>
      </c>
    </row>
    <row r="7" spans="1:8" s="196" customFormat="1" ht="21.75" customHeight="1">
      <c r="A7" s="105" t="s">
        <v>11</v>
      </c>
      <c r="B7" s="209">
        <v>361.11</v>
      </c>
      <c r="C7" s="210"/>
      <c r="D7" s="105" t="s">
        <v>12</v>
      </c>
      <c r="E7" s="209">
        <v>361.11</v>
      </c>
      <c r="F7" s="209">
        <v>361.11</v>
      </c>
      <c r="G7" s="209"/>
      <c r="H7" s="209"/>
    </row>
    <row r="8" spans="1:8" s="196" customFormat="1" ht="21.75" customHeight="1">
      <c r="A8" s="105" t="s">
        <v>13</v>
      </c>
      <c r="B8" s="209">
        <v>361.11</v>
      </c>
      <c r="C8" s="104" t="s">
        <v>14</v>
      </c>
      <c r="D8" s="105" t="s">
        <v>15</v>
      </c>
      <c r="E8" s="209">
        <v>324.22</v>
      </c>
      <c r="F8" s="211">
        <v>324.22</v>
      </c>
      <c r="G8" s="211"/>
      <c r="H8" s="211"/>
    </row>
    <row r="9" spans="1:8" s="196" customFormat="1" ht="21.75" customHeight="1">
      <c r="A9" s="105" t="s">
        <v>16</v>
      </c>
      <c r="B9" s="209">
        <v>0</v>
      </c>
      <c r="C9" s="104" t="s">
        <v>17</v>
      </c>
      <c r="D9" s="105" t="s">
        <v>18</v>
      </c>
      <c r="E9" s="209">
        <v>0</v>
      </c>
      <c r="F9" s="211">
        <v>0</v>
      </c>
      <c r="G9" s="211"/>
      <c r="H9" s="211"/>
    </row>
    <row r="10" spans="1:8" s="196" customFormat="1" ht="21.75" customHeight="1">
      <c r="A10" s="105" t="s">
        <v>19</v>
      </c>
      <c r="B10" s="209">
        <v>0</v>
      </c>
      <c r="C10" s="104" t="s">
        <v>20</v>
      </c>
      <c r="D10" s="105" t="s">
        <v>21</v>
      </c>
      <c r="E10" s="209">
        <v>0</v>
      </c>
      <c r="F10" s="211">
        <v>0</v>
      </c>
      <c r="G10" s="211"/>
      <c r="H10" s="211"/>
    </row>
    <row r="11" spans="1:8" s="196" customFormat="1" ht="21.75" customHeight="1">
      <c r="A11" s="105"/>
      <c r="B11" s="209"/>
      <c r="C11" s="104" t="s">
        <v>22</v>
      </c>
      <c r="D11" s="105" t="s">
        <v>23</v>
      </c>
      <c r="E11" s="209">
        <v>0</v>
      </c>
      <c r="F11" s="211">
        <v>0</v>
      </c>
      <c r="G11" s="211"/>
      <c r="H11" s="211"/>
    </row>
    <row r="12" spans="1:8" s="196" customFormat="1" ht="21.75" customHeight="1">
      <c r="A12" s="105"/>
      <c r="B12" s="212"/>
      <c r="C12" s="107" t="s">
        <v>24</v>
      </c>
      <c r="D12" s="105" t="s">
        <v>25</v>
      </c>
      <c r="E12" s="209">
        <v>0</v>
      </c>
      <c r="F12" s="211">
        <v>0</v>
      </c>
      <c r="G12" s="211"/>
      <c r="H12" s="211"/>
    </row>
    <row r="13" spans="1:8" s="196" customFormat="1" ht="21.75" customHeight="1">
      <c r="A13" s="105"/>
      <c r="B13" s="105"/>
      <c r="C13" s="107" t="s">
        <v>26</v>
      </c>
      <c r="D13" s="105" t="s">
        <v>27</v>
      </c>
      <c r="E13" s="209">
        <v>0</v>
      </c>
      <c r="F13" s="211">
        <v>0</v>
      </c>
      <c r="G13" s="211"/>
      <c r="H13" s="211"/>
    </row>
    <row r="14" spans="1:8" s="196" customFormat="1" ht="21.75" customHeight="1">
      <c r="A14" s="105"/>
      <c r="B14" s="105"/>
      <c r="C14" s="107" t="s">
        <v>28</v>
      </c>
      <c r="D14" s="105" t="s">
        <v>29</v>
      </c>
      <c r="E14" s="209">
        <v>0</v>
      </c>
      <c r="F14" s="211">
        <v>0</v>
      </c>
      <c r="G14" s="211"/>
      <c r="H14" s="211"/>
    </row>
    <row r="15" spans="1:8" s="196" customFormat="1" ht="21.75" customHeight="1">
      <c r="A15" s="105"/>
      <c r="B15" s="105"/>
      <c r="C15" s="107" t="s">
        <v>30</v>
      </c>
      <c r="D15" s="105" t="s">
        <v>31</v>
      </c>
      <c r="E15" s="209">
        <v>18.41</v>
      </c>
      <c r="F15" s="211">
        <v>18.41</v>
      </c>
      <c r="G15" s="211"/>
      <c r="H15" s="211"/>
    </row>
    <row r="16" spans="1:8" s="196" customFormat="1" ht="21.75" customHeight="1">
      <c r="A16" s="105"/>
      <c r="B16" s="105"/>
      <c r="C16" s="107" t="s">
        <v>32</v>
      </c>
      <c r="D16" s="108" t="s">
        <v>33</v>
      </c>
      <c r="E16" s="209">
        <v>9.27</v>
      </c>
      <c r="F16" s="211">
        <v>9.27</v>
      </c>
      <c r="G16" s="211"/>
      <c r="H16" s="211"/>
    </row>
    <row r="17" spans="1:8" s="196" customFormat="1" ht="21.75" customHeight="1">
      <c r="A17" s="105"/>
      <c r="B17" s="212"/>
      <c r="C17" s="107" t="s">
        <v>34</v>
      </c>
      <c r="D17" s="105" t="s">
        <v>35</v>
      </c>
      <c r="E17" s="209">
        <v>0</v>
      </c>
      <c r="F17" s="211">
        <v>0</v>
      </c>
      <c r="G17" s="211"/>
      <c r="H17" s="211"/>
    </row>
    <row r="18" spans="1:8" s="196" customFormat="1" ht="21.75" customHeight="1">
      <c r="A18" s="105"/>
      <c r="B18" s="212"/>
      <c r="C18" s="107" t="s">
        <v>36</v>
      </c>
      <c r="D18" s="105" t="s">
        <v>37</v>
      </c>
      <c r="E18" s="209">
        <v>0</v>
      </c>
      <c r="F18" s="211">
        <v>0</v>
      </c>
      <c r="G18" s="211"/>
      <c r="H18" s="211"/>
    </row>
    <row r="19" spans="1:8" s="196" customFormat="1" ht="21.75" customHeight="1">
      <c r="A19" s="105"/>
      <c r="B19" s="212"/>
      <c r="C19" s="107" t="s">
        <v>38</v>
      </c>
      <c r="D19" s="105" t="s">
        <v>39</v>
      </c>
      <c r="E19" s="209">
        <v>0</v>
      </c>
      <c r="F19" s="211">
        <v>0</v>
      </c>
      <c r="G19" s="211"/>
      <c r="H19" s="211"/>
    </row>
    <row r="20" spans="1:8" s="196" customFormat="1" ht="21.75" customHeight="1">
      <c r="A20" s="105"/>
      <c r="B20" s="212"/>
      <c r="C20" s="107" t="s">
        <v>40</v>
      </c>
      <c r="D20" s="105" t="s">
        <v>41</v>
      </c>
      <c r="E20" s="209">
        <v>0</v>
      </c>
      <c r="F20" s="211">
        <v>0</v>
      </c>
      <c r="G20" s="211"/>
      <c r="H20" s="211"/>
    </row>
    <row r="21" spans="1:8" s="196" customFormat="1" ht="21.75" customHeight="1">
      <c r="A21" s="105"/>
      <c r="B21" s="212"/>
      <c r="C21" s="107" t="s">
        <v>42</v>
      </c>
      <c r="D21" s="105" t="s">
        <v>43</v>
      </c>
      <c r="E21" s="209">
        <v>0</v>
      </c>
      <c r="F21" s="211">
        <v>0</v>
      </c>
      <c r="G21" s="211"/>
      <c r="H21" s="211"/>
    </row>
    <row r="22" spans="1:8" s="196" customFormat="1" ht="21.75" customHeight="1">
      <c r="A22" s="105"/>
      <c r="B22" s="212"/>
      <c r="C22" s="107" t="s">
        <v>44</v>
      </c>
      <c r="D22" s="105" t="s">
        <v>45</v>
      </c>
      <c r="E22" s="209">
        <v>0</v>
      </c>
      <c r="F22" s="211">
        <v>0</v>
      </c>
      <c r="G22" s="211"/>
      <c r="H22" s="211"/>
    </row>
    <row r="23" spans="1:8" s="196" customFormat="1" ht="21.75" customHeight="1">
      <c r="A23" s="105" t="s">
        <v>46</v>
      </c>
      <c r="B23" s="209">
        <v>0</v>
      </c>
      <c r="C23" s="104" t="s">
        <v>47</v>
      </c>
      <c r="D23" s="105" t="s">
        <v>48</v>
      </c>
      <c r="E23" s="209">
        <v>0</v>
      </c>
      <c r="F23" s="211">
        <v>0</v>
      </c>
      <c r="G23" s="211"/>
      <c r="H23" s="211"/>
    </row>
    <row r="24" spans="1:8" s="196" customFormat="1" ht="21.75" customHeight="1">
      <c r="A24" s="105" t="s">
        <v>13</v>
      </c>
      <c r="B24" s="209">
        <v>0</v>
      </c>
      <c r="C24" s="104" t="s">
        <v>49</v>
      </c>
      <c r="D24" s="105" t="s">
        <v>50</v>
      </c>
      <c r="E24" s="209">
        <v>9.21</v>
      </c>
      <c r="F24" s="211">
        <v>9.21</v>
      </c>
      <c r="G24" s="211"/>
      <c r="H24" s="211"/>
    </row>
    <row r="25" spans="1:8" s="196" customFormat="1" ht="21.75" customHeight="1">
      <c r="A25" s="105" t="s">
        <v>16</v>
      </c>
      <c r="B25" s="209">
        <v>0</v>
      </c>
      <c r="C25" s="104" t="s">
        <v>51</v>
      </c>
      <c r="D25" s="105" t="s">
        <v>52</v>
      </c>
      <c r="E25" s="102"/>
      <c r="F25" s="102"/>
      <c r="G25" s="211"/>
      <c r="H25" s="211"/>
    </row>
    <row r="26" spans="1:8" s="196" customFormat="1" ht="21.75" customHeight="1">
      <c r="A26" s="105" t="s">
        <v>19</v>
      </c>
      <c r="B26" s="209">
        <v>0</v>
      </c>
      <c r="C26" s="104" t="s">
        <v>53</v>
      </c>
      <c r="D26" s="110" t="s">
        <v>54</v>
      </c>
      <c r="E26" s="209">
        <v>0</v>
      </c>
      <c r="F26" s="211">
        <v>0</v>
      </c>
      <c r="G26" s="211"/>
      <c r="H26" s="211"/>
    </row>
    <row r="27" spans="1:8" s="196" customFormat="1" ht="21.75" customHeight="1">
      <c r="A27" s="105"/>
      <c r="B27" s="209"/>
      <c r="C27" s="104" t="s">
        <v>55</v>
      </c>
      <c r="D27" s="105" t="s">
        <v>56</v>
      </c>
      <c r="E27" s="209">
        <v>0</v>
      </c>
      <c r="F27" s="211">
        <v>0</v>
      </c>
      <c r="G27" s="211"/>
      <c r="H27" s="211"/>
    </row>
    <row r="28" spans="1:8" s="196" customFormat="1" ht="21.75" customHeight="1">
      <c r="A28" s="102"/>
      <c r="B28" s="209"/>
      <c r="C28" s="104" t="s">
        <v>57</v>
      </c>
      <c r="D28" s="105" t="s">
        <v>58</v>
      </c>
      <c r="E28" s="209">
        <v>0</v>
      </c>
      <c r="F28" s="211">
        <v>0</v>
      </c>
      <c r="G28" s="211"/>
      <c r="H28" s="211"/>
    </row>
    <row r="29" spans="1:8" s="196" customFormat="1" ht="21.75" customHeight="1">
      <c r="A29" s="105"/>
      <c r="B29" s="209"/>
      <c r="C29" s="104" t="s">
        <v>59</v>
      </c>
      <c r="D29" s="105" t="s">
        <v>60</v>
      </c>
      <c r="E29" s="209">
        <v>0</v>
      </c>
      <c r="F29" s="211">
        <v>0</v>
      </c>
      <c r="G29" s="211"/>
      <c r="H29" s="211"/>
    </row>
    <row r="30" spans="1:8" s="196" customFormat="1" ht="21.75" customHeight="1">
      <c r="A30" s="105"/>
      <c r="B30" s="209"/>
      <c r="C30" s="104" t="s">
        <v>61</v>
      </c>
      <c r="D30" s="105" t="s">
        <v>62</v>
      </c>
      <c r="E30" s="209">
        <v>0</v>
      </c>
      <c r="F30" s="211">
        <v>0</v>
      </c>
      <c r="G30" s="211"/>
      <c r="H30" s="211"/>
    </row>
    <row r="31" spans="1:8" s="196" customFormat="1" ht="21.75" customHeight="1">
      <c r="A31" s="105"/>
      <c r="B31" s="209"/>
      <c r="C31" s="104" t="s">
        <v>63</v>
      </c>
      <c r="D31" s="105" t="s">
        <v>64</v>
      </c>
      <c r="E31" s="209">
        <v>0</v>
      </c>
      <c r="F31" s="211">
        <v>0</v>
      </c>
      <c r="G31" s="211"/>
      <c r="H31" s="211"/>
    </row>
    <row r="32" spans="1:8" s="196" customFormat="1" ht="21.75" customHeight="1">
      <c r="A32" s="105"/>
      <c r="B32" s="209"/>
      <c r="C32" s="104" t="s">
        <v>65</v>
      </c>
      <c r="D32" s="105" t="s">
        <v>66</v>
      </c>
      <c r="E32" s="209">
        <v>0</v>
      </c>
      <c r="F32" s="211">
        <v>0</v>
      </c>
      <c r="G32" s="211"/>
      <c r="H32" s="211"/>
    </row>
    <row r="33" spans="1:8" s="196" customFormat="1" ht="21.75" customHeight="1">
      <c r="A33" s="105"/>
      <c r="B33" s="209"/>
      <c r="C33" s="210"/>
      <c r="D33" s="105" t="s">
        <v>67</v>
      </c>
      <c r="E33" s="209">
        <v>0</v>
      </c>
      <c r="F33" s="211">
        <v>0</v>
      </c>
      <c r="G33" s="105"/>
      <c r="H33" s="105"/>
    </row>
    <row r="34" spans="1:8" s="196" customFormat="1" ht="21.75" customHeight="1">
      <c r="A34" s="213" t="s">
        <v>68</v>
      </c>
      <c r="B34" s="209">
        <v>361.11</v>
      </c>
      <c r="C34" s="210"/>
      <c r="D34" s="213" t="s">
        <v>69</v>
      </c>
      <c r="E34" s="209">
        <v>361.11</v>
      </c>
      <c r="F34" s="209">
        <v>361.11</v>
      </c>
      <c r="G34" s="209"/>
      <c r="H34" s="209"/>
    </row>
    <row r="35" ht="13.5">
      <c r="F35">
        <v>0</v>
      </c>
    </row>
  </sheetData>
  <sheetProtection/>
  <mergeCells count="4">
    <mergeCell ref="A2:H2"/>
    <mergeCell ref="A4:B4"/>
    <mergeCell ref="A5:B5"/>
    <mergeCell ref="D5:H5"/>
  </mergeCells>
  <printOptions horizontalCentered="1"/>
  <pageMargins left="0.5" right="0.21" top="0.98" bottom="0.98" header="0" footer="0"/>
  <pageSetup fitToHeight="11"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L26"/>
  <sheetViews>
    <sheetView zoomScaleSheetLayoutView="100" workbookViewId="0" topLeftCell="A1">
      <selection activeCell="N10" sqref="N10"/>
    </sheetView>
  </sheetViews>
  <sheetFormatPr defaultColWidth="9.7109375" defaultRowHeight="15"/>
  <cols>
    <col min="1" max="1" width="15.00390625" style="1" customWidth="1"/>
    <col min="2" max="2" width="27.28125" style="1" customWidth="1"/>
    <col min="3" max="3" width="11.28125" style="1" customWidth="1"/>
    <col min="4" max="4" width="21.57421875" style="1" customWidth="1"/>
    <col min="5" max="5" width="14.28125" style="1" customWidth="1"/>
    <col min="6" max="6" width="18.140625" style="1" customWidth="1"/>
    <col min="7" max="255" width="9.7109375" style="1" customWidth="1"/>
    <col min="256" max="256" width="1.1484375" style="1" customWidth="1"/>
  </cols>
  <sheetData>
    <row r="1" s="1" customFormat="1" ht="15" customHeight="1">
      <c r="A1" s="4" t="s">
        <v>220</v>
      </c>
    </row>
    <row r="2" spans="1:6" s="30" customFormat="1" ht="39.75" customHeight="1">
      <c r="A2" s="32" t="s">
        <v>221</v>
      </c>
      <c r="B2" s="32"/>
      <c r="C2" s="32"/>
      <c r="D2" s="32"/>
      <c r="E2" s="32"/>
      <c r="F2" s="32"/>
    </row>
    <row r="3" spans="1:12" s="31" customFormat="1" ht="19.5" customHeight="1">
      <c r="A3" s="33"/>
      <c r="B3" s="34"/>
      <c r="C3" s="34"/>
      <c r="D3" s="34"/>
      <c r="E3" s="35"/>
      <c r="F3" s="7" t="s">
        <v>2</v>
      </c>
      <c r="G3" s="35"/>
      <c r="H3" s="35"/>
      <c r="K3" s="35"/>
      <c r="L3" s="47"/>
    </row>
    <row r="4" spans="1:6" s="30" customFormat="1" ht="32.25" customHeight="1">
      <c r="A4" s="36" t="s">
        <v>222</v>
      </c>
      <c r="B4" s="37" t="s">
        <v>223</v>
      </c>
      <c r="C4" s="38"/>
      <c r="D4" s="38"/>
      <c r="E4" s="38"/>
      <c r="F4" s="39"/>
    </row>
    <row r="5" spans="1:6" s="30" customFormat="1" ht="16.5">
      <c r="A5" s="12" t="s">
        <v>224</v>
      </c>
      <c r="B5" s="15" t="s">
        <v>225</v>
      </c>
      <c r="C5" s="15"/>
      <c r="D5" s="14" t="s">
        <v>226</v>
      </c>
      <c r="E5" s="14"/>
      <c r="F5" s="14"/>
    </row>
    <row r="6" spans="1:6" s="30" customFormat="1" ht="33.75" customHeight="1">
      <c r="A6" s="12"/>
      <c r="B6" s="15" t="s">
        <v>227</v>
      </c>
      <c r="C6" s="40">
        <v>361.11</v>
      </c>
      <c r="D6" s="17" t="s">
        <v>228</v>
      </c>
      <c r="E6" s="41">
        <v>361.11</v>
      </c>
      <c r="F6" s="41"/>
    </row>
    <row r="7" spans="1:6" s="30" customFormat="1" ht="33.75" customHeight="1">
      <c r="A7" s="12"/>
      <c r="B7" s="15"/>
      <c r="C7" s="40"/>
      <c r="D7" s="17" t="s">
        <v>229</v>
      </c>
      <c r="E7" s="41">
        <v>0</v>
      </c>
      <c r="F7" s="41"/>
    </row>
    <row r="8" spans="1:6" s="30" customFormat="1" ht="24" customHeight="1">
      <c r="A8" s="12"/>
      <c r="B8" s="15" t="s">
        <v>230</v>
      </c>
      <c r="C8" s="40">
        <v>0</v>
      </c>
      <c r="D8" s="17" t="s">
        <v>231</v>
      </c>
      <c r="E8" s="41">
        <v>0</v>
      </c>
      <c r="F8" s="41"/>
    </row>
    <row r="9" spans="1:6" s="30" customFormat="1" ht="24" customHeight="1">
      <c r="A9" s="12"/>
      <c r="B9" s="13" t="s">
        <v>79</v>
      </c>
      <c r="C9" s="40">
        <v>361.11</v>
      </c>
      <c r="D9" s="14" t="s">
        <v>79</v>
      </c>
      <c r="E9" s="40">
        <v>361.11</v>
      </c>
      <c r="F9" s="40"/>
    </row>
    <row r="10" spans="1:6" s="30" customFormat="1" ht="69" customHeight="1">
      <c r="A10" s="8" t="s">
        <v>232</v>
      </c>
      <c r="B10" s="42" t="s">
        <v>233</v>
      </c>
      <c r="C10" s="42"/>
      <c r="D10" s="42"/>
      <c r="E10" s="42"/>
      <c r="F10" s="42"/>
    </row>
    <row r="11" spans="1:6" s="30" customFormat="1" ht="24" customHeight="1">
      <c r="A11" s="43" t="s">
        <v>234</v>
      </c>
      <c r="B11" s="44" t="s">
        <v>235</v>
      </c>
      <c r="C11" s="44" t="s">
        <v>236</v>
      </c>
      <c r="D11" s="44" t="s">
        <v>237</v>
      </c>
      <c r="E11" s="44" t="s">
        <v>238</v>
      </c>
      <c r="F11" s="44" t="s">
        <v>239</v>
      </c>
    </row>
    <row r="12" spans="1:6" s="30" customFormat="1" ht="24" customHeight="1">
      <c r="A12" s="43"/>
      <c r="B12" s="19" t="s">
        <v>240</v>
      </c>
      <c r="C12" s="20">
        <v>0.1</v>
      </c>
      <c r="D12" s="21" t="s">
        <v>241</v>
      </c>
      <c r="E12" s="22" t="s">
        <v>242</v>
      </c>
      <c r="F12" s="22" t="s">
        <v>243</v>
      </c>
    </row>
    <row r="13" spans="1:6" s="30" customFormat="1" ht="24" customHeight="1">
      <c r="A13" s="43"/>
      <c r="B13" s="23" t="s">
        <v>244</v>
      </c>
      <c r="C13" s="20">
        <v>0.1</v>
      </c>
      <c r="D13" s="21" t="s">
        <v>241</v>
      </c>
      <c r="E13" s="22" t="s">
        <v>242</v>
      </c>
      <c r="F13" s="24" t="s">
        <v>245</v>
      </c>
    </row>
    <row r="14" spans="1:6" s="30" customFormat="1" ht="24" customHeight="1">
      <c r="A14" s="43"/>
      <c r="B14" s="23" t="s">
        <v>246</v>
      </c>
      <c r="C14" s="20">
        <v>0.1</v>
      </c>
      <c r="D14" s="25" t="s">
        <v>241</v>
      </c>
      <c r="E14" s="22" t="s">
        <v>242</v>
      </c>
      <c r="F14" s="24">
        <v>4000</v>
      </c>
    </row>
    <row r="15" spans="1:6" s="30" customFormat="1" ht="24" customHeight="1">
      <c r="A15" s="43"/>
      <c r="B15" s="23" t="s">
        <v>247</v>
      </c>
      <c r="C15" s="20">
        <v>0.1</v>
      </c>
      <c r="D15" s="25" t="s">
        <v>248</v>
      </c>
      <c r="E15" s="22" t="s">
        <v>242</v>
      </c>
      <c r="F15" s="26">
        <v>98</v>
      </c>
    </row>
    <row r="16" spans="1:6" s="30" customFormat="1" ht="24" customHeight="1">
      <c r="A16" s="43"/>
      <c r="B16" s="23" t="s">
        <v>249</v>
      </c>
      <c r="C16" s="27">
        <v>0.1</v>
      </c>
      <c r="D16" s="25" t="s">
        <v>248</v>
      </c>
      <c r="E16" s="24" t="s">
        <v>242</v>
      </c>
      <c r="F16" s="26">
        <v>98</v>
      </c>
    </row>
    <row r="17" spans="1:6" s="30" customFormat="1" ht="24" customHeight="1">
      <c r="A17" s="43"/>
      <c r="B17" s="19" t="s">
        <v>250</v>
      </c>
      <c r="C17" s="20">
        <v>0.2</v>
      </c>
      <c r="D17" s="21" t="s">
        <v>251</v>
      </c>
      <c r="E17" s="22" t="s">
        <v>252</v>
      </c>
      <c r="F17" s="22">
        <v>10</v>
      </c>
    </row>
    <row r="18" spans="1:6" s="30" customFormat="1" ht="24" customHeight="1">
      <c r="A18" s="43"/>
      <c r="B18" s="19" t="s">
        <v>253</v>
      </c>
      <c r="C18" s="20">
        <v>0.2</v>
      </c>
      <c r="D18" s="21" t="s">
        <v>254</v>
      </c>
      <c r="E18" s="22" t="s">
        <v>252</v>
      </c>
      <c r="F18" s="22">
        <v>13000</v>
      </c>
    </row>
    <row r="19" spans="1:6" s="30" customFormat="1" ht="24" customHeight="1">
      <c r="A19" s="43"/>
      <c r="B19" s="42"/>
      <c r="C19" s="45"/>
      <c r="D19" s="45"/>
      <c r="E19" s="46"/>
      <c r="F19" s="45"/>
    </row>
    <row r="20" spans="1:6" s="30" customFormat="1" ht="24" customHeight="1">
      <c r="A20" s="43"/>
      <c r="B20" s="42"/>
      <c r="C20" s="45"/>
      <c r="D20" s="45"/>
      <c r="E20" s="46"/>
      <c r="F20" s="45"/>
    </row>
    <row r="21" spans="1:6" s="30" customFormat="1" ht="24" customHeight="1">
      <c r="A21" s="43"/>
      <c r="B21" s="42"/>
      <c r="C21" s="45"/>
      <c r="D21" s="45"/>
      <c r="E21" s="46"/>
      <c r="F21" s="45"/>
    </row>
    <row r="22" spans="1:6" s="30" customFormat="1" ht="24" customHeight="1">
      <c r="A22" s="43"/>
      <c r="B22" s="42"/>
      <c r="C22" s="45"/>
      <c r="D22" s="45"/>
      <c r="E22" s="46"/>
      <c r="F22" s="45"/>
    </row>
    <row r="23" spans="1:6" s="30" customFormat="1" ht="24" customHeight="1">
      <c r="A23" s="43"/>
      <c r="B23" s="42"/>
      <c r="C23" s="45"/>
      <c r="D23" s="45"/>
      <c r="E23" s="46"/>
      <c r="F23" s="45"/>
    </row>
    <row r="24" spans="1:6" s="30" customFormat="1" ht="24" customHeight="1">
      <c r="A24" s="43"/>
      <c r="B24" s="42"/>
      <c r="C24" s="45"/>
      <c r="D24" s="45"/>
      <c r="E24" s="46"/>
      <c r="F24" s="45"/>
    </row>
    <row r="25" spans="1:6" s="30" customFormat="1" ht="24" customHeight="1">
      <c r="A25" s="43"/>
      <c r="B25" s="42"/>
      <c r="C25" s="45"/>
      <c r="D25" s="45"/>
      <c r="E25" s="46"/>
      <c r="F25" s="45"/>
    </row>
    <row r="26" spans="1:6" s="30" customFormat="1" ht="24" customHeight="1">
      <c r="A26" s="43"/>
      <c r="B26" s="42"/>
      <c r="C26" s="45"/>
      <c r="D26" s="45"/>
      <c r="E26" s="46"/>
      <c r="F26" s="45"/>
    </row>
  </sheetData>
  <sheetProtection/>
  <mergeCells count="13">
    <mergeCell ref="A2:F2"/>
    <mergeCell ref="B4:F4"/>
    <mergeCell ref="B5:C5"/>
    <mergeCell ref="D5:F5"/>
    <mergeCell ref="E6:F6"/>
    <mergeCell ref="E7:F7"/>
    <mergeCell ref="E8:F8"/>
    <mergeCell ref="E9:F9"/>
    <mergeCell ref="B10:F10"/>
    <mergeCell ref="A5:A9"/>
    <mergeCell ref="A11:A26"/>
    <mergeCell ref="B6:B7"/>
    <mergeCell ref="C6:C7"/>
  </mergeCells>
  <dataValidations count="1">
    <dataValidation allowBlank="1" showInputMessage="1" showErrorMessage="1" imeMode="on" sqref="B12:B14"/>
  </dataValidation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zoomScaleSheetLayoutView="100" workbookViewId="0" topLeftCell="A1">
      <selection activeCell="B4" sqref="B4:D4"/>
    </sheetView>
  </sheetViews>
  <sheetFormatPr defaultColWidth="9.7109375" defaultRowHeight="15"/>
  <cols>
    <col min="1" max="1" width="10.8515625" style="1" customWidth="1"/>
    <col min="2" max="2" width="13.28125" style="1" customWidth="1"/>
    <col min="3" max="3" width="12.7109375" style="1" customWidth="1"/>
    <col min="4" max="4" width="13.28125" style="1" customWidth="1"/>
    <col min="5" max="5" width="17.57421875" style="1" customWidth="1"/>
    <col min="6" max="6" width="16.7109375" style="1" customWidth="1"/>
    <col min="7" max="7" width="13.421875" style="1" customWidth="1"/>
    <col min="8" max="16384" width="9.7109375" style="1" customWidth="1"/>
  </cols>
  <sheetData>
    <row r="1" s="1" customFormat="1" ht="16.5" customHeight="1">
      <c r="A1" s="4" t="s">
        <v>255</v>
      </c>
    </row>
    <row r="2" spans="1:7" s="2" customFormat="1" ht="31.5" customHeight="1">
      <c r="A2" s="5" t="s">
        <v>256</v>
      </c>
      <c r="B2" s="5"/>
      <c r="C2" s="5"/>
      <c r="D2" s="5"/>
      <c r="E2" s="5"/>
      <c r="F2" s="5"/>
      <c r="G2" s="5"/>
    </row>
    <row r="3" spans="1:7" s="3" customFormat="1" ht="20.25" customHeight="1">
      <c r="A3" s="6"/>
      <c r="B3" s="6"/>
      <c r="C3" s="6"/>
      <c r="D3" s="6"/>
      <c r="E3" s="7" t="s">
        <v>257</v>
      </c>
      <c r="G3" s="7" t="s">
        <v>2</v>
      </c>
    </row>
    <row r="4" spans="1:7" s="2" customFormat="1" ht="30.75" customHeight="1">
      <c r="A4" s="8" t="s">
        <v>258</v>
      </c>
      <c r="B4" s="9"/>
      <c r="C4" s="9"/>
      <c r="D4" s="9"/>
      <c r="E4" s="10" t="s">
        <v>259</v>
      </c>
      <c r="F4" s="9"/>
      <c r="G4" s="9"/>
    </row>
    <row r="5" spans="1:7" s="2" customFormat="1" ht="19.5" customHeight="1">
      <c r="A5" s="12" t="s">
        <v>224</v>
      </c>
      <c r="B5" s="13" t="s">
        <v>225</v>
      </c>
      <c r="C5" s="13"/>
      <c r="D5" s="13"/>
      <c r="E5" s="14" t="s">
        <v>226</v>
      </c>
      <c r="F5" s="14"/>
      <c r="G5" s="14"/>
    </row>
    <row r="6" spans="1:7" s="2" customFormat="1" ht="16.5">
      <c r="A6" s="12"/>
      <c r="B6" s="15" t="s">
        <v>227</v>
      </c>
      <c r="C6" s="15"/>
      <c r="D6" s="15"/>
      <c r="E6" s="17" t="s">
        <v>228</v>
      </c>
      <c r="F6" s="13"/>
      <c r="G6" s="13"/>
    </row>
    <row r="7" spans="1:7" s="2" customFormat="1" ht="16.5">
      <c r="A7" s="12"/>
      <c r="B7" s="15"/>
      <c r="C7" s="15"/>
      <c r="D7" s="15"/>
      <c r="E7" s="17" t="s">
        <v>229</v>
      </c>
      <c r="F7" s="13"/>
      <c r="G7" s="13"/>
    </row>
    <row r="8" spans="1:7" s="2" customFormat="1" ht="33">
      <c r="A8" s="12"/>
      <c r="B8" s="15" t="s">
        <v>230</v>
      </c>
      <c r="C8" s="15"/>
      <c r="D8" s="15"/>
      <c r="E8" s="17" t="s">
        <v>231</v>
      </c>
      <c r="F8" s="13"/>
      <c r="G8" s="13"/>
    </row>
    <row r="9" spans="1:7" s="2" customFormat="1" ht="16.5">
      <c r="A9" s="12"/>
      <c r="B9" s="15"/>
      <c r="C9" s="15"/>
      <c r="D9" s="15"/>
      <c r="E9" s="17" t="s">
        <v>260</v>
      </c>
      <c r="F9" s="13"/>
      <c r="G9" s="13"/>
    </row>
    <row r="10" spans="1:7" s="2" customFormat="1" ht="22.5" customHeight="1">
      <c r="A10" s="12"/>
      <c r="B10" s="13" t="s">
        <v>79</v>
      </c>
      <c r="C10" s="13"/>
      <c r="D10" s="13"/>
      <c r="E10" s="14" t="s">
        <v>79</v>
      </c>
      <c r="F10" s="13"/>
      <c r="G10" s="13"/>
    </row>
    <row r="11" spans="1:7" s="2" customFormat="1" ht="46.5" customHeight="1">
      <c r="A11" s="8" t="s">
        <v>261</v>
      </c>
      <c r="B11" s="9"/>
      <c r="C11" s="9"/>
      <c r="D11" s="9"/>
      <c r="E11" s="9"/>
      <c r="F11" s="9"/>
      <c r="G11" s="9"/>
    </row>
    <row r="12" spans="1:7" s="2" customFormat="1" ht="57" customHeight="1">
      <c r="A12" s="8" t="s">
        <v>262</v>
      </c>
      <c r="B12" s="9"/>
      <c r="C12" s="9"/>
      <c r="D12" s="9"/>
      <c r="E12" s="9"/>
      <c r="F12" s="9"/>
      <c r="G12" s="9"/>
    </row>
    <row r="13" spans="1:7" s="2" customFormat="1" ht="87" customHeight="1">
      <c r="A13" s="8" t="s">
        <v>263</v>
      </c>
      <c r="B13" s="9"/>
      <c r="C13" s="9"/>
      <c r="D13" s="9"/>
      <c r="E13" s="9"/>
      <c r="F13" s="9"/>
      <c r="G13" s="9"/>
    </row>
    <row r="14" spans="1:7" s="2" customFormat="1" ht="13.5">
      <c r="A14" s="8" t="s">
        <v>234</v>
      </c>
      <c r="B14" s="18" t="s">
        <v>235</v>
      </c>
      <c r="C14" s="18" t="s">
        <v>236</v>
      </c>
      <c r="D14" s="18" t="s">
        <v>237</v>
      </c>
      <c r="E14" s="18" t="s">
        <v>238</v>
      </c>
      <c r="F14" s="18" t="s">
        <v>239</v>
      </c>
      <c r="G14" s="18" t="s">
        <v>264</v>
      </c>
    </row>
    <row r="15" spans="1:7" s="2" customFormat="1" ht="18" customHeight="1">
      <c r="A15" s="8"/>
      <c r="B15" s="9"/>
      <c r="C15" s="9"/>
      <c r="D15" s="9"/>
      <c r="E15" s="28"/>
      <c r="F15" s="28"/>
      <c r="G15" s="28"/>
    </row>
    <row r="16" spans="1:7" s="2" customFormat="1" ht="18" customHeight="1">
      <c r="A16" s="8"/>
      <c r="B16" s="9"/>
      <c r="C16" s="9"/>
      <c r="D16" s="9"/>
      <c r="E16" s="28"/>
      <c r="F16" s="28"/>
      <c r="G16" s="28"/>
    </row>
    <row r="17" spans="1:7" s="2" customFormat="1" ht="18" customHeight="1">
      <c r="A17" s="8"/>
      <c r="B17" s="9"/>
      <c r="C17" s="9"/>
      <c r="D17" s="9"/>
      <c r="E17" s="28"/>
      <c r="F17" s="28"/>
      <c r="G17" s="28"/>
    </row>
    <row r="18" spans="1:7" s="2" customFormat="1" ht="18" customHeight="1">
      <c r="A18" s="8"/>
      <c r="B18" s="9"/>
      <c r="C18" s="9"/>
      <c r="D18" s="9"/>
      <c r="E18" s="28"/>
      <c r="F18" s="28"/>
      <c r="G18" s="28"/>
    </row>
    <row r="19" spans="1:7" s="2" customFormat="1" ht="18" customHeight="1">
      <c r="A19" s="8"/>
      <c r="B19" s="9"/>
      <c r="C19" s="9"/>
      <c r="D19" s="9"/>
      <c r="E19" s="28"/>
      <c r="F19" s="28"/>
      <c r="G19" s="28"/>
    </row>
    <row r="20" spans="1:7" s="2" customFormat="1" ht="18" customHeight="1">
      <c r="A20" s="8"/>
      <c r="B20" s="9"/>
      <c r="C20" s="9"/>
      <c r="D20" s="9"/>
      <c r="E20" s="28"/>
      <c r="F20" s="28"/>
      <c r="G20" s="28"/>
    </row>
    <row r="21" spans="1:7" s="2" customFormat="1" ht="18" customHeight="1">
      <c r="A21" s="8"/>
      <c r="B21" s="9"/>
      <c r="C21" s="9"/>
      <c r="D21" s="9"/>
      <c r="E21" s="28"/>
      <c r="F21" s="28"/>
      <c r="G21" s="28"/>
    </row>
    <row r="22" spans="1:7" s="2" customFormat="1" ht="18" customHeight="1">
      <c r="A22" s="8"/>
      <c r="B22" s="9"/>
      <c r="C22" s="9"/>
      <c r="D22" s="9"/>
      <c r="E22" s="28"/>
      <c r="F22" s="28"/>
      <c r="G22" s="28"/>
    </row>
    <row r="23" spans="1:7" s="2" customFormat="1" ht="18" customHeight="1">
      <c r="A23" s="8"/>
      <c r="B23" s="9"/>
      <c r="C23" s="9"/>
      <c r="D23" s="9"/>
      <c r="E23" s="28"/>
      <c r="F23" s="28"/>
      <c r="G23" s="28"/>
    </row>
    <row r="24" spans="1:7" s="2" customFormat="1" ht="18" customHeight="1">
      <c r="A24" s="8"/>
      <c r="B24" s="9"/>
      <c r="C24" s="9"/>
      <c r="D24" s="9"/>
      <c r="E24" s="28"/>
      <c r="F24" s="28"/>
      <c r="G24" s="28"/>
    </row>
    <row r="25" spans="1:7" s="2" customFormat="1" ht="18" customHeight="1">
      <c r="A25" s="8"/>
      <c r="B25" s="9"/>
      <c r="C25" s="9"/>
      <c r="D25" s="9"/>
      <c r="E25" s="28"/>
      <c r="F25" s="28"/>
      <c r="G25" s="28"/>
    </row>
    <row r="26" spans="1:7" s="2" customFormat="1" ht="18" customHeight="1">
      <c r="A26" s="8"/>
      <c r="B26" s="9"/>
      <c r="C26" s="9"/>
      <c r="D26" s="9"/>
      <c r="E26" s="28"/>
      <c r="F26" s="28"/>
      <c r="G26" s="28"/>
    </row>
    <row r="27" spans="1:7" s="1" customFormat="1" ht="13.5">
      <c r="A27" s="8"/>
      <c r="B27" s="9"/>
      <c r="C27" s="9"/>
      <c r="D27" s="9"/>
      <c r="E27" s="28"/>
      <c r="F27" s="28"/>
      <c r="G27" s="28"/>
    </row>
    <row r="28" spans="1:7" s="1" customFormat="1" ht="13.5">
      <c r="A28" s="8"/>
      <c r="B28" s="9"/>
      <c r="C28" s="9"/>
      <c r="D28" s="9"/>
      <c r="E28" s="28"/>
      <c r="F28" s="28"/>
      <c r="G28" s="28"/>
    </row>
    <row r="29" spans="1:7" s="1" customFormat="1" ht="13.5">
      <c r="A29" s="8"/>
      <c r="B29" s="9"/>
      <c r="C29" s="9"/>
      <c r="D29" s="9"/>
      <c r="E29" s="28"/>
      <c r="F29" s="28"/>
      <c r="G29" s="29"/>
    </row>
  </sheetData>
  <sheetProtection/>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32"/>
  <sheetViews>
    <sheetView workbookViewId="0" topLeftCell="A10">
      <selection activeCell="K18" sqref="K18"/>
    </sheetView>
  </sheetViews>
  <sheetFormatPr defaultColWidth="9.7109375" defaultRowHeight="15"/>
  <cols>
    <col min="1" max="1" width="15.00390625" style="1" customWidth="1"/>
    <col min="2" max="2" width="17.00390625" style="1" customWidth="1"/>
    <col min="3" max="3" width="12.7109375" style="1" customWidth="1"/>
    <col min="4" max="4" width="13.28125" style="1" customWidth="1"/>
    <col min="5" max="5" width="20.00390625" style="1" customWidth="1"/>
    <col min="6" max="6" width="16.7109375" style="1" customWidth="1"/>
    <col min="7" max="7" width="13.421875" style="1" customWidth="1"/>
    <col min="8" max="16384" width="9.7109375" style="1" customWidth="1"/>
  </cols>
  <sheetData>
    <row r="1" s="1" customFormat="1" ht="16.5" customHeight="1">
      <c r="A1" s="4" t="s">
        <v>265</v>
      </c>
    </row>
    <row r="2" spans="1:7" s="2" customFormat="1" ht="31.5" customHeight="1">
      <c r="A2" s="5" t="s">
        <v>266</v>
      </c>
      <c r="B2" s="5"/>
      <c r="C2" s="5"/>
      <c r="D2" s="5"/>
      <c r="E2" s="5"/>
      <c r="F2" s="5"/>
      <c r="G2" s="5"/>
    </row>
    <row r="3" spans="1:7" s="3" customFormat="1" ht="20.25" customHeight="1">
      <c r="A3" s="6"/>
      <c r="B3" s="6"/>
      <c r="C3" s="6"/>
      <c r="D3" s="6"/>
      <c r="E3" s="7" t="s">
        <v>257</v>
      </c>
      <c r="G3" s="7" t="s">
        <v>2</v>
      </c>
    </row>
    <row r="4" spans="1:7" s="2" customFormat="1" ht="30.75" customHeight="1">
      <c r="A4" s="8" t="s">
        <v>258</v>
      </c>
      <c r="B4" s="9" t="s">
        <v>267</v>
      </c>
      <c r="C4" s="9"/>
      <c r="D4" s="9"/>
      <c r="E4" s="10" t="s">
        <v>259</v>
      </c>
      <c r="F4" s="11" t="s">
        <v>223</v>
      </c>
      <c r="G4" s="11"/>
    </row>
    <row r="5" spans="1:7" s="2" customFormat="1" ht="19.5" customHeight="1">
      <c r="A5" s="12" t="s">
        <v>224</v>
      </c>
      <c r="B5" s="13" t="s">
        <v>225</v>
      </c>
      <c r="C5" s="13"/>
      <c r="D5" s="13"/>
      <c r="E5" s="14" t="s">
        <v>226</v>
      </c>
      <c r="F5" s="14"/>
      <c r="G5" s="14"/>
    </row>
    <row r="6" spans="1:7" s="2" customFormat="1" ht="16.5">
      <c r="A6" s="12"/>
      <c r="B6" s="15" t="s">
        <v>227</v>
      </c>
      <c r="C6" s="16">
        <v>150</v>
      </c>
      <c r="D6" s="16"/>
      <c r="E6" s="17" t="s">
        <v>228</v>
      </c>
      <c r="F6" s="16">
        <v>150</v>
      </c>
      <c r="G6" s="16"/>
    </row>
    <row r="7" spans="1:7" s="2" customFormat="1" ht="16.5">
      <c r="A7" s="12"/>
      <c r="B7" s="15"/>
      <c r="C7" s="16"/>
      <c r="D7" s="16"/>
      <c r="E7" s="17" t="s">
        <v>229</v>
      </c>
      <c r="F7" s="16">
        <v>0</v>
      </c>
      <c r="G7" s="16"/>
    </row>
    <row r="8" spans="1:7" s="2" customFormat="1" ht="16.5">
      <c r="A8" s="12"/>
      <c r="B8" s="15" t="s">
        <v>230</v>
      </c>
      <c r="C8" s="16">
        <v>0</v>
      </c>
      <c r="D8" s="16"/>
      <c r="E8" s="17" t="s">
        <v>231</v>
      </c>
      <c r="F8" s="16">
        <v>0</v>
      </c>
      <c r="G8" s="16"/>
    </row>
    <row r="9" spans="1:7" s="2" customFormat="1" ht="16.5">
      <c r="A9" s="12"/>
      <c r="B9" s="15"/>
      <c r="C9" s="16"/>
      <c r="D9" s="16"/>
      <c r="E9" s="17" t="s">
        <v>260</v>
      </c>
      <c r="F9" s="16">
        <v>0</v>
      </c>
      <c r="G9" s="16"/>
    </row>
    <row r="10" spans="1:7" s="2" customFormat="1" ht="22.5" customHeight="1">
      <c r="A10" s="12"/>
      <c r="B10" s="13" t="s">
        <v>79</v>
      </c>
      <c r="C10" s="16">
        <v>150</v>
      </c>
      <c r="D10" s="16"/>
      <c r="E10" s="14" t="s">
        <v>79</v>
      </c>
      <c r="F10" s="16">
        <v>150</v>
      </c>
      <c r="G10" s="16"/>
    </row>
    <row r="11" spans="1:7" s="2" customFormat="1" ht="46.5" customHeight="1">
      <c r="A11" s="8" t="s">
        <v>261</v>
      </c>
      <c r="B11" s="9" t="s">
        <v>268</v>
      </c>
      <c r="C11" s="9"/>
      <c r="D11" s="9"/>
      <c r="E11" s="9"/>
      <c r="F11" s="9"/>
      <c r="G11" s="9"/>
    </row>
    <row r="12" spans="1:7" s="2" customFormat="1" ht="57" customHeight="1">
      <c r="A12" s="8" t="s">
        <v>262</v>
      </c>
      <c r="B12" s="9" t="s">
        <v>269</v>
      </c>
      <c r="C12" s="9"/>
      <c r="D12" s="9"/>
      <c r="E12" s="9"/>
      <c r="F12" s="9"/>
      <c r="G12" s="9"/>
    </row>
    <row r="13" spans="1:7" s="2" customFormat="1" ht="87" customHeight="1">
      <c r="A13" s="8" t="s">
        <v>263</v>
      </c>
      <c r="B13" s="9" t="s">
        <v>233</v>
      </c>
      <c r="C13" s="9"/>
      <c r="D13" s="9"/>
      <c r="E13" s="9"/>
      <c r="F13" s="9"/>
      <c r="G13" s="9"/>
    </row>
    <row r="14" spans="1:7" s="2" customFormat="1" ht="13.5">
      <c r="A14" s="8" t="s">
        <v>234</v>
      </c>
      <c r="B14" s="18" t="s">
        <v>235</v>
      </c>
      <c r="C14" s="18" t="s">
        <v>236</v>
      </c>
      <c r="D14" s="18" t="s">
        <v>237</v>
      </c>
      <c r="E14" s="18" t="s">
        <v>238</v>
      </c>
      <c r="F14" s="18" t="s">
        <v>239</v>
      </c>
      <c r="G14" s="18" t="s">
        <v>264</v>
      </c>
    </row>
    <row r="15" spans="1:7" s="2" customFormat="1" ht="13.5">
      <c r="A15" s="8"/>
      <c r="B15" s="19" t="s">
        <v>240</v>
      </c>
      <c r="C15" s="20">
        <v>0.1</v>
      </c>
      <c r="D15" s="21" t="s">
        <v>241</v>
      </c>
      <c r="E15" s="22" t="s">
        <v>242</v>
      </c>
      <c r="F15" s="22" t="s">
        <v>243</v>
      </c>
      <c r="G15" s="9" t="s">
        <v>270</v>
      </c>
    </row>
    <row r="16" spans="1:7" s="2" customFormat="1" ht="13.5">
      <c r="A16" s="8"/>
      <c r="B16" s="23" t="s">
        <v>244</v>
      </c>
      <c r="C16" s="20">
        <v>0.1</v>
      </c>
      <c r="D16" s="21" t="s">
        <v>241</v>
      </c>
      <c r="E16" s="22" t="s">
        <v>242</v>
      </c>
      <c r="F16" s="24" t="s">
        <v>245</v>
      </c>
      <c r="G16" s="9" t="s">
        <v>270</v>
      </c>
    </row>
    <row r="17" spans="1:7" s="2" customFormat="1" ht="13.5">
      <c r="A17" s="8"/>
      <c r="B17" s="23" t="s">
        <v>246</v>
      </c>
      <c r="C17" s="20">
        <v>0.1</v>
      </c>
      <c r="D17" s="25" t="s">
        <v>241</v>
      </c>
      <c r="E17" s="22" t="s">
        <v>242</v>
      </c>
      <c r="F17" s="24">
        <v>4000</v>
      </c>
      <c r="G17" s="9" t="s">
        <v>270</v>
      </c>
    </row>
    <row r="18" spans="1:7" s="2" customFormat="1" ht="13.5">
      <c r="A18" s="8"/>
      <c r="B18" s="23" t="s">
        <v>247</v>
      </c>
      <c r="C18" s="20">
        <v>0.15</v>
      </c>
      <c r="D18" s="25" t="s">
        <v>248</v>
      </c>
      <c r="E18" s="22" t="s">
        <v>242</v>
      </c>
      <c r="F18" s="26">
        <v>98</v>
      </c>
      <c r="G18" s="9" t="s">
        <v>270</v>
      </c>
    </row>
    <row r="19" spans="1:7" s="2" customFormat="1" ht="13.5">
      <c r="A19" s="8"/>
      <c r="B19" s="23" t="s">
        <v>249</v>
      </c>
      <c r="C19" s="27">
        <v>0.15</v>
      </c>
      <c r="D19" s="25" t="s">
        <v>248</v>
      </c>
      <c r="E19" s="24" t="s">
        <v>242</v>
      </c>
      <c r="F19" s="26">
        <v>98</v>
      </c>
      <c r="G19" s="9" t="s">
        <v>270</v>
      </c>
    </row>
    <row r="20" spans="1:7" s="2" customFormat="1" ht="40.5">
      <c r="A20" s="8"/>
      <c r="B20" s="19" t="s">
        <v>250</v>
      </c>
      <c r="C20" s="20">
        <v>0.2</v>
      </c>
      <c r="D20" s="21" t="s">
        <v>251</v>
      </c>
      <c r="E20" s="22" t="s">
        <v>252</v>
      </c>
      <c r="F20" s="22">
        <v>10</v>
      </c>
      <c r="G20" s="9" t="s">
        <v>270</v>
      </c>
    </row>
    <row r="21" spans="1:7" s="2" customFormat="1" ht="27">
      <c r="A21" s="8"/>
      <c r="B21" s="19" t="s">
        <v>253</v>
      </c>
      <c r="C21" s="20">
        <v>0.2</v>
      </c>
      <c r="D21" s="21" t="s">
        <v>254</v>
      </c>
      <c r="E21" s="22" t="s">
        <v>252</v>
      </c>
      <c r="F21" s="22">
        <v>13000</v>
      </c>
      <c r="G21" s="9" t="s">
        <v>270</v>
      </c>
    </row>
    <row r="22" spans="1:7" s="2" customFormat="1" ht="18" customHeight="1">
      <c r="A22" s="8"/>
      <c r="B22" s="9"/>
      <c r="C22" s="9"/>
      <c r="D22" s="9"/>
      <c r="E22" s="28"/>
      <c r="F22" s="28"/>
      <c r="G22" s="28"/>
    </row>
    <row r="23" spans="1:7" s="2" customFormat="1" ht="18" customHeight="1">
      <c r="A23" s="8"/>
      <c r="B23" s="9"/>
      <c r="C23" s="9"/>
      <c r="D23" s="9"/>
      <c r="E23" s="28"/>
      <c r="F23" s="28"/>
      <c r="G23" s="28"/>
    </row>
    <row r="24" spans="1:7" s="2" customFormat="1" ht="18" customHeight="1">
      <c r="A24" s="8"/>
      <c r="B24" s="9"/>
      <c r="C24" s="9"/>
      <c r="D24" s="9"/>
      <c r="E24" s="28"/>
      <c r="F24" s="28"/>
      <c r="G24" s="28"/>
    </row>
    <row r="25" spans="1:7" s="2" customFormat="1" ht="18" customHeight="1">
      <c r="A25" s="8"/>
      <c r="B25" s="9"/>
      <c r="C25" s="9"/>
      <c r="D25" s="9"/>
      <c r="E25" s="28"/>
      <c r="F25" s="28"/>
      <c r="G25" s="28"/>
    </row>
    <row r="26" spans="1:7" s="2" customFormat="1" ht="18" customHeight="1">
      <c r="A26" s="8"/>
      <c r="B26" s="9"/>
      <c r="C26" s="9"/>
      <c r="D26" s="9"/>
      <c r="E26" s="28"/>
      <c r="F26" s="28"/>
      <c r="G26" s="28"/>
    </row>
    <row r="27" spans="1:7" s="2" customFormat="1" ht="18" customHeight="1">
      <c r="A27" s="8"/>
      <c r="B27" s="9"/>
      <c r="C27" s="9"/>
      <c r="D27" s="9"/>
      <c r="E27" s="28"/>
      <c r="F27" s="28"/>
      <c r="G27" s="28"/>
    </row>
    <row r="28" spans="1:7" s="2" customFormat="1" ht="18" customHeight="1">
      <c r="A28" s="8"/>
      <c r="B28" s="9"/>
      <c r="C28" s="9"/>
      <c r="D28" s="9"/>
      <c r="E28" s="28"/>
      <c r="F28" s="28"/>
      <c r="G28" s="28"/>
    </row>
    <row r="29" spans="1:7" s="2" customFormat="1" ht="18" customHeight="1">
      <c r="A29" s="8"/>
      <c r="B29" s="9"/>
      <c r="C29" s="9"/>
      <c r="D29" s="9"/>
      <c r="E29" s="28"/>
      <c r="F29" s="28"/>
      <c r="G29" s="28"/>
    </row>
    <row r="30" spans="1:7" s="1" customFormat="1" ht="13.5">
      <c r="A30" s="8"/>
      <c r="B30" s="9"/>
      <c r="C30" s="9"/>
      <c r="D30" s="9"/>
      <c r="E30" s="28"/>
      <c r="F30" s="28"/>
      <c r="G30" s="28"/>
    </row>
    <row r="31" spans="1:7" s="1" customFormat="1" ht="13.5">
      <c r="A31" s="8"/>
      <c r="B31" s="9"/>
      <c r="C31" s="9"/>
      <c r="D31" s="9"/>
      <c r="E31" s="28"/>
      <c r="F31" s="28"/>
      <c r="G31" s="28"/>
    </row>
    <row r="32" spans="1:7" s="1" customFormat="1" ht="13.5">
      <c r="A32" s="8"/>
      <c r="B32" s="9"/>
      <c r="C32" s="9"/>
      <c r="D32" s="9"/>
      <c r="E32" s="28"/>
      <c r="F32" s="28"/>
      <c r="G32" s="29"/>
    </row>
  </sheetData>
  <sheetProtection/>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dataValidations count="1">
    <dataValidation allowBlank="1" showInputMessage="1" showErrorMessage="1" imeMode="on" sqref="B15:B1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showZeros="0" workbookViewId="0" topLeftCell="A1">
      <pane xSplit="2" ySplit="7" topLeftCell="C8" activePane="bottomRight" state="frozen"/>
      <selection pane="bottomRight" activeCell="F4" sqref="F4"/>
    </sheetView>
  </sheetViews>
  <sheetFormatPr defaultColWidth="6.8515625" defaultRowHeight="12.75" customHeight="1"/>
  <cols>
    <col min="1" max="1" width="9.7109375" style="48" customWidth="1"/>
    <col min="2" max="2" width="43.57421875" style="48" customWidth="1"/>
    <col min="3" max="3" width="26.00390625" style="62" customWidth="1"/>
    <col min="4" max="4" width="27.28125" style="170" customWidth="1"/>
    <col min="5" max="5" width="22.28125" style="170" customWidth="1"/>
    <col min="6" max="6" width="19.7109375" style="170" customWidth="1"/>
    <col min="7" max="8" width="6.8515625" style="48" customWidth="1"/>
    <col min="9" max="11" width="12.57421875" style="48" hidden="1" customWidth="1"/>
    <col min="12" max="12" width="6.8515625" style="62" hidden="1" customWidth="1"/>
    <col min="13" max="16384" width="6.8515625" style="48" customWidth="1"/>
  </cols>
  <sheetData>
    <row r="1" ht="19.5" customHeight="1">
      <c r="A1" s="50" t="s">
        <v>70</v>
      </c>
    </row>
    <row r="2" spans="1:11" ht="25.5" customHeight="1">
      <c r="A2" s="171" t="s">
        <v>71</v>
      </c>
      <c r="B2" s="171"/>
      <c r="C2" s="171"/>
      <c r="D2" s="172"/>
      <c r="E2" s="172"/>
      <c r="F2" s="172"/>
      <c r="I2" s="171"/>
      <c r="J2" s="171"/>
      <c r="K2" s="171"/>
    </row>
    <row r="3" spans="1:12" ht="19.5" customHeight="1">
      <c r="A3" s="173"/>
      <c r="B3" s="173"/>
      <c r="C3" s="174"/>
      <c r="D3" s="175"/>
      <c r="E3" s="175"/>
      <c r="F3" s="176"/>
      <c r="I3" s="174" t="s">
        <v>72</v>
      </c>
      <c r="J3" s="174"/>
      <c r="K3" s="174"/>
      <c r="L3" s="174"/>
    </row>
    <row r="4" spans="1:11" ht="19.5" customHeight="1">
      <c r="A4" s="65">
        <f>'1、财政拨款收支总表'!A4:B4</f>
        <v>0</v>
      </c>
      <c r="B4" s="147"/>
      <c r="C4" s="148"/>
      <c r="D4" s="177"/>
      <c r="E4" s="177"/>
      <c r="F4" s="178" t="s">
        <v>2</v>
      </c>
      <c r="I4" s="147"/>
      <c r="J4" s="147"/>
      <c r="K4" s="86"/>
    </row>
    <row r="5" spans="1:11" ht="19.5" customHeight="1">
      <c r="A5" s="87" t="s">
        <v>73</v>
      </c>
      <c r="B5" s="87"/>
      <c r="C5" s="179" t="s">
        <v>74</v>
      </c>
      <c r="D5" s="180" t="s">
        <v>75</v>
      </c>
      <c r="E5" s="180"/>
      <c r="F5" s="180"/>
      <c r="I5" s="87" t="s">
        <v>76</v>
      </c>
      <c r="J5" s="87"/>
      <c r="K5" s="87"/>
    </row>
    <row r="6" spans="1:12" ht="19.5" customHeight="1">
      <c r="A6" s="87" t="s">
        <v>77</v>
      </c>
      <c r="B6" s="87" t="s">
        <v>78</v>
      </c>
      <c r="C6" s="181"/>
      <c r="D6" s="180" t="s">
        <v>79</v>
      </c>
      <c r="E6" s="180" t="s">
        <v>80</v>
      </c>
      <c r="F6" s="180" t="s">
        <v>81</v>
      </c>
      <c r="I6" s="87" t="s">
        <v>79</v>
      </c>
      <c r="J6" s="87" t="s">
        <v>80</v>
      </c>
      <c r="K6" s="87" t="s">
        <v>81</v>
      </c>
      <c r="L6" s="62" t="s">
        <v>82</v>
      </c>
    </row>
    <row r="7" spans="1:12" s="168" customFormat="1" ht="19.5" customHeight="1">
      <c r="A7" s="125"/>
      <c r="B7" s="182" t="s">
        <v>83</v>
      </c>
      <c r="C7" s="183">
        <v>286.708</v>
      </c>
      <c r="D7" s="184">
        <v>361.11</v>
      </c>
      <c r="E7" s="184">
        <v>211.11</v>
      </c>
      <c r="F7" s="184">
        <v>150</v>
      </c>
      <c r="I7" s="131" t="e">
        <f>#REF!+#REF!+#REF!+#REF!+#REF!+#REF!+#REF!+#REF!+#REF!+#REF!+#REF!+#REF!+#REF!+#REF!+#REF!+#REF!+#REF!+#REF!+I19+#REF!+#REF!+#REF!+#REF!+#REF!</f>
        <v>#REF!</v>
      </c>
      <c r="J7" s="131" t="e">
        <f>#REF!+#REF!+#REF!+#REF!+#REF!+#REF!+#REF!+#REF!+#REF!+#REF!+#REF!+#REF!+#REF!+#REF!+#REF!+#REF!+#REF!+#REF!+J19+#REF!+#REF!+#REF!+#REF!+#REF!</f>
        <v>#REF!</v>
      </c>
      <c r="K7" s="131" t="e">
        <f>#REF!+#REF!+#REF!+#REF!+#REF!+#REF!+#REF!+#REF!+#REF!+#REF!+#REF!+#REF!+#REF!+#REF!+#REF!+#REF!+#REF!+#REF!+K19+#REF!+#REF!+#REF!+#REF!+#REF!</f>
        <v>#REF!</v>
      </c>
      <c r="L7" s="192"/>
    </row>
    <row r="8" spans="1:12" s="168" customFormat="1" ht="19.5" customHeight="1">
      <c r="A8" s="185" t="s">
        <v>14</v>
      </c>
      <c r="B8" s="186" t="s">
        <v>84</v>
      </c>
      <c r="C8" s="187">
        <v>261.17</v>
      </c>
      <c r="D8" s="188">
        <v>324.22</v>
      </c>
      <c r="E8" s="188">
        <v>174.22</v>
      </c>
      <c r="F8" s="188">
        <v>150</v>
      </c>
      <c r="I8" s="131"/>
      <c r="J8" s="131"/>
      <c r="K8" s="131"/>
      <c r="L8" s="192"/>
    </row>
    <row r="9" spans="1:12" s="168" customFormat="1" ht="19.5" customHeight="1">
      <c r="A9" s="185" t="s">
        <v>85</v>
      </c>
      <c r="B9" s="186" t="s">
        <v>86</v>
      </c>
      <c r="C9" s="187">
        <v>261.17</v>
      </c>
      <c r="D9" s="188">
        <v>324.22</v>
      </c>
      <c r="E9" s="188">
        <v>174.22</v>
      </c>
      <c r="F9" s="188">
        <v>150</v>
      </c>
      <c r="I9" s="131"/>
      <c r="J9" s="131"/>
      <c r="K9" s="131"/>
      <c r="L9" s="192"/>
    </row>
    <row r="10" spans="1:12" s="168" customFormat="1" ht="19.5" customHeight="1">
      <c r="A10" s="189" t="s">
        <v>87</v>
      </c>
      <c r="B10" s="190" t="s">
        <v>88</v>
      </c>
      <c r="C10" s="183">
        <v>111.17000000000002</v>
      </c>
      <c r="D10" s="184">
        <v>174.22</v>
      </c>
      <c r="E10" s="184">
        <v>174.22</v>
      </c>
      <c r="F10" s="184">
        <v>0</v>
      </c>
      <c r="I10" s="131"/>
      <c r="J10" s="131"/>
      <c r="K10" s="131"/>
      <c r="L10" s="192"/>
    </row>
    <row r="11" spans="1:12" s="168" customFormat="1" ht="19.5" customHeight="1">
      <c r="A11" s="189" t="s">
        <v>89</v>
      </c>
      <c r="B11" s="190" t="s">
        <v>90</v>
      </c>
      <c r="C11" s="183">
        <v>150</v>
      </c>
      <c r="D11" s="184">
        <v>150</v>
      </c>
      <c r="E11" s="184">
        <v>0</v>
      </c>
      <c r="F11" s="184">
        <v>150</v>
      </c>
      <c r="I11" s="131"/>
      <c r="J11" s="131"/>
      <c r="K11" s="131"/>
      <c r="L11" s="192"/>
    </row>
    <row r="12" spans="1:12" s="168" customFormat="1" ht="19.5" customHeight="1">
      <c r="A12" s="185">
        <v>208</v>
      </c>
      <c r="B12" s="182" t="s">
        <v>91</v>
      </c>
      <c r="C12" s="187">
        <v>12.74</v>
      </c>
      <c r="D12" s="188">
        <v>18.41</v>
      </c>
      <c r="E12" s="188">
        <v>18.41</v>
      </c>
      <c r="F12" s="184">
        <v>0</v>
      </c>
      <c r="I12" s="131"/>
      <c r="J12" s="131"/>
      <c r="K12" s="131"/>
      <c r="L12" s="192"/>
    </row>
    <row r="13" spans="1:12" s="169" customFormat="1" ht="19.5" customHeight="1">
      <c r="A13" s="185" t="s">
        <v>92</v>
      </c>
      <c r="B13" s="186" t="s">
        <v>93</v>
      </c>
      <c r="C13" s="187">
        <v>12.74</v>
      </c>
      <c r="D13" s="188">
        <v>18.41</v>
      </c>
      <c r="E13" s="188">
        <v>18.41</v>
      </c>
      <c r="F13" s="188">
        <v>0</v>
      </c>
      <c r="I13" s="193">
        <f>SUM(I14:I15)</f>
        <v>0</v>
      </c>
      <c r="J13" s="193">
        <f>SUM(J14:J15)</f>
        <v>0</v>
      </c>
      <c r="K13" s="193">
        <f>SUM(K14:K15)</f>
        <v>0</v>
      </c>
      <c r="L13" s="194">
        <f>LEN(A13)</f>
        <v>5</v>
      </c>
    </row>
    <row r="14" spans="1:12" s="168" customFormat="1" ht="19.5" customHeight="1">
      <c r="A14" s="189" t="s">
        <v>94</v>
      </c>
      <c r="B14" s="190" t="s">
        <v>95</v>
      </c>
      <c r="C14" s="183">
        <v>8.493</v>
      </c>
      <c r="D14" s="184">
        <v>12.28</v>
      </c>
      <c r="E14" s="184">
        <v>12.28</v>
      </c>
      <c r="F14" s="184">
        <v>0</v>
      </c>
      <c r="I14" s="195">
        <f>J14+K14</f>
        <v>0</v>
      </c>
      <c r="J14" s="195"/>
      <c r="K14" s="195"/>
      <c r="L14" s="192">
        <f>LEN(A14)</f>
        <v>7</v>
      </c>
    </row>
    <row r="15" spans="1:12" s="168" customFormat="1" ht="19.5" customHeight="1">
      <c r="A15" s="189" t="s">
        <v>96</v>
      </c>
      <c r="B15" s="190" t="s">
        <v>97</v>
      </c>
      <c r="C15" s="183">
        <v>4.247</v>
      </c>
      <c r="D15" s="184">
        <v>6.13</v>
      </c>
      <c r="E15" s="184">
        <v>6.13</v>
      </c>
      <c r="F15" s="184">
        <v>0</v>
      </c>
      <c r="I15" s="195">
        <f>J15+K15</f>
        <v>0</v>
      </c>
      <c r="J15" s="195"/>
      <c r="K15" s="195"/>
      <c r="L15" s="192">
        <f>LEN(A15)</f>
        <v>7</v>
      </c>
    </row>
    <row r="16" spans="1:12" s="168" customFormat="1" ht="19.5" customHeight="1">
      <c r="A16" s="185" t="s">
        <v>32</v>
      </c>
      <c r="B16" s="186" t="s">
        <v>98</v>
      </c>
      <c r="C16" s="187">
        <v>6.428</v>
      </c>
      <c r="D16" s="188">
        <v>9.27</v>
      </c>
      <c r="E16" s="188">
        <v>9.27</v>
      </c>
      <c r="F16" s="184">
        <v>0</v>
      </c>
      <c r="I16" s="195"/>
      <c r="J16" s="195"/>
      <c r="K16" s="195"/>
      <c r="L16" s="192"/>
    </row>
    <row r="17" spans="1:12" s="169" customFormat="1" ht="19.5" customHeight="1">
      <c r="A17" s="185" t="s">
        <v>99</v>
      </c>
      <c r="B17" s="186" t="s">
        <v>100</v>
      </c>
      <c r="C17" s="187">
        <v>6.428</v>
      </c>
      <c r="D17" s="188">
        <v>9.27</v>
      </c>
      <c r="E17" s="188">
        <v>9.27</v>
      </c>
      <c r="F17" s="188"/>
      <c r="I17" s="193">
        <f>SUM(I18:I18)</f>
        <v>0</v>
      </c>
      <c r="J17" s="193">
        <f>SUM(J18:J18)</f>
        <v>0</v>
      </c>
      <c r="K17" s="193">
        <f>SUM(K18:K18)</f>
        <v>0</v>
      </c>
      <c r="L17" s="194">
        <f>LEN(A17)</f>
        <v>5</v>
      </c>
    </row>
    <row r="18" spans="1:12" s="168" customFormat="1" ht="19.5" customHeight="1">
      <c r="A18" s="189" t="s">
        <v>101</v>
      </c>
      <c r="B18" s="190" t="s">
        <v>102</v>
      </c>
      <c r="C18" s="183">
        <v>6.428</v>
      </c>
      <c r="D18" s="184">
        <v>9.27</v>
      </c>
      <c r="E18" s="184">
        <v>9.27</v>
      </c>
      <c r="F18" s="184">
        <v>0</v>
      </c>
      <c r="I18" s="195">
        <f>J18+K18</f>
        <v>0</v>
      </c>
      <c r="J18" s="195"/>
      <c r="K18" s="195"/>
      <c r="L18" s="192">
        <f>LEN(A18)</f>
        <v>7</v>
      </c>
    </row>
    <row r="19" spans="1:12" s="169" customFormat="1" ht="19.5" customHeight="1">
      <c r="A19" s="185" t="s">
        <v>49</v>
      </c>
      <c r="B19" s="186" t="s">
        <v>103</v>
      </c>
      <c r="C19" s="187">
        <v>6.37</v>
      </c>
      <c r="D19" s="188">
        <v>9.21</v>
      </c>
      <c r="E19" s="188">
        <v>9.21</v>
      </c>
      <c r="F19" s="188">
        <v>0</v>
      </c>
      <c r="I19" s="193" t="e">
        <f>SUM(#REF!,I20,#REF!)</f>
        <v>#REF!</v>
      </c>
      <c r="J19" s="193" t="e">
        <f>SUM(#REF!,J20,#REF!)</f>
        <v>#REF!</v>
      </c>
      <c r="K19" s="193" t="e">
        <f>SUM(#REF!,K20,#REF!)</f>
        <v>#REF!</v>
      </c>
      <c r="L19" s="194">
        <f>LEN(A19)</f>
        <v>3</v>
      </c>
    </row>
    <row r="20" spans="1:12" s="169" customFormat="1" ht="19.5" customHeight="1">
      <c r="A20" s="185" t="s">
        <v>104</v>
      </c>
      <c r="B20" s="186" t="s">
        <v>105</v>
      </c>
      <c r="C20" s="187">
        <v>6.37</v>
      </c>
      <c r="D20" s="188">
        <v>9.21</v>
      </c>
      <c r="E20" s="188">
        <v>9.21</v>
      </c>
      <c r="F20" s="188">
        <v>0</v>
      </c>
      <c r="I20" s="193">
        <f>SUM(I21:I21)</f>
        <v>0</v>
      </c>
      <c r="J20" s="193">
        <f>SUM(J21:J21)</f>
        <v>0</v>
      </c>
      <c r="K20" s="193">
        <f>SUM(K21:K21)</f>
        <v>0</v>
      </c>
      <c r="L20" s="194">
        <f>LEN(A20)</f>
        <v>5</v>
      </c>
    </row>
    <row r="21" spans="1:12" s="168" customFormat="1" ht="19.5" customHeight="1">
      <c r="A21" s="189" t="s">
        <v>106</v>
      </c>
      <c r="B21" s="190" t="s">
        <v>107</v>
      </c>
      <c r="C21" s="183">
        <v>6.37</v>
      </c>
      <c r="D21" s="184">
        <v>9.21</v>
      </c>
      <c r="E21" s="184">
        <v>9.21</v>
      </c>
      <c r="F21" s="184">
        <v>0</v>
      </c>
      <c r="I21" s="195">
        <f>J21+K21</f>
        <v>0</v>
      </c>
      <c r="J21" s="195"/>
      <c r="K21" s="195"/>
      <c r="L21" s="192">
        <f>LEN(A21)</f>
        <v>7</v>
      </c>
    </row>
    <row r="22" spans="1:6" ht="27" customHeight="1">
      <c r="A22" s="191" t="s">
        <v>108</v>
      </c>
      <c r="B22" s="191"/>
      <c r="C22" s="191"/>
      <c r="D22" s="191"/>
      <c r="E22" s="191"/>
      <c r="F22" s="191"/>
    </row>
  </sheetData>
  <sheetProtection/>
  <mergeCells count="7">
    <mergeCell ref="A2:F2"/>
    <mergeCell ref="I3:L3"/>
    <mergeCell ref="A5:B5"/>
    <mergeCell ref="D5:F5"/>
    <mergeCell ref="I5:K5"/>
    <mergeCell ref="A22:F22"/>
    <mergeCell ref="C5:C6"/>
  </mergeCells>
  <printOptions horizontalCentered="1"/>
  <pageMargins left="0.28" right="0" top="0.51" bottom="0.38" header="0" footer="0"/>
  <pageSetup fitToHeight="1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showZeros="0" workbookViewId="0" topLeftCell="A1">
      <selection activeCell="E4" sqref="E4"/>
    </sheetView>
  </sheetViews>
  <sheetFormatPr defaultColWidth="6.8515625" defaultRowHeight="19.5" customHeight="1"/>
  <cols>
    <col min="1" max="1" width="10.28125" style="48" customWidth="1"/>
    <col min="2" max="2" width="39.421875" style="48" customWidth="1"/>
    <col min="3" max="3" width="27.7109375" style="62" customWidth="1"/>
    <col min="4" max="4" width="27.8515625" style="62" customWidth="1"/>
    <col min="5" max="5" width="27.57421875" style="62" customWidth="1"/>
    <col min="6" max="8" width="6.8515625" style="48" customWidth="1"/>
    <col min="9" max="9" width="6.8515625" style="142" hidden="1" customWidth="1"/>
    <col min="10" max="16384" width="6.8515625" style="48" customWidth="1"/>
  </cols>
  <sheetData>
    <row r="1" spans="1:5" ht="19.5" customHeight="1">
      <c r="A1" s="50" t="s">
        <v>109</v>
      </c>
      <c r="E1" s="143"/>
    </row>
    <row r="2" spans="1:5" ht="34.5" customHeight="1">
      <c r="A2" s="144" t="s">
        <v>110</v>
      </c>
      <c r="B2" s="144"/>
      <c r="C2" s="144"/>
      <c r="D2" s="144"/>
      <c r="E2" s="144"/>
    </row>
    <row r="3" spans="1:5" ht="19.5" customHeight="1">
      <c r="A3" s="145"/>
      <c r="B3" s="145"/>
      <c r="C3" s="146"/>
      <c r="D3" s="146"/>
      <c r="E3" s="98"/>
    </row>
    <row r="4" spans="1:9" s="141" customFormat="1" ht="19.5" customHeight="1">
      <c r="A4" s="65">
        <f>'2 一般公共预算支出-上年数'!A4</f>
        <v>0</v>
      </c>
      <c r="B4" s="147"/>
      <c r="C4" s="148"/>
      <c r="D4" s="148"/>
      <c r="E4" s="66" t="s">
        <v>2</v>
      </c>
      <c r="I4" s="167"/>
    </row>
    <row r="5" spans="1:9" s="141" customFormat="1" ht="19.5" customHeight="1">
      <c r="A5" s="149" t="s">
        <v>111</v>
      </c>
      <c r="B5" s="149"/>
      <c r="C5" s="150" t="s">
        <v>112</v>
      </c>
      <c r="D5" s="149"/>
      <c r="E5" s="149"/>
      <c r="I5" s="167" t="s">
        <v>113</v>
      </c>
    </row>
    <row r="6" spans="1:9" s="141" customFormat="1" ht="19.5" customHeight="1">
      <c r="A6" s="151" t="s">
        <v>77</v>
      </c>
      <c r="B6" s="151" t="s">
        <v>78</v>
      </c>
      <c r="C6" s="151" t="s">
        <v>7</v>
      </c>
      <c r="D6" s="151" t="s">
        <v>114</v>
      </c>
      <c r="E6" s="151" t="s">
        <v>115</v>
      </c>
      <c r="I6" s="167" t="s">
        <v>116</v>
      </c>
    </row>
    <row r="7" spans="1:9" s="141" customFormat="1" ht="19.5" customHeight="1">
      <c r="A7" s="152" t="s">
        <v>117</v>
      </c>
      <c r="B7" s="153" t="s">
        <v>118</v>
      </c>
      <c r="C7" s="154">
        <v>211.11</v>
      </c>
      <c r="D7" s="154">
        <v>162.1</v>
      </c>
      <c r="E7" s="154">
        <v>49.01</v>
      </c>
      <c r="I7" s="167"/>
    </row>
    <row r="8" spans="1:9" s="141" customFormat="1" ht="19.5" customHeight="1">
      <c r="A8" s="155" t="s">
        <v>119</v>
      </c>
      <c r="B8" s="156" t="s">
        <v>120</v>
      </c>
      <c r="C8" s="157">
        <v>162.09</v>
      </c>
      <c r="D8" s="157">
        <v>162.09</v>
      </c>
      <c r="E8" s="157">
        <v>0</v>
      </c>
      <c r="I8" s="167">
        <f>LEN(A8)</f>
        <v>3</v>
      </c>
    </row>
    <row r="9" spans="1:9" s="141" customFormat="1" ht="19.5" customHeight="1">
      <c r="A9" s="155" t="s">
        <v>121</v>
      </c>
      <c r="B9" s="158" t="s">
        <v>122</v>
      </c>
      <c r="C9" s="157">
        <v>37.66</v>
      </c>
      <c r="D9" s="157">
        <v>37.66</v>
      </c>
      <c r="E9" s="159"/>
      <c r="I9" s="167">
        <f aca="true" t="shared" si="0" ref="I9:I33">LEN(A9)</f>
        <v>5</v>
      </c>
    </row>
    <row r="10" spans="1:9" s="141" customFormat="1" ht="19.5" customHeight="1">
      <c r="A10" s="155" t="s">
        <v>123</v>
      </c>
      <c r="B10" s="158" t="s">
        <v>124</v>
      </c>
      <c r="C10" s="157">
        <v>33.65</v>
      </c>
      <c r="D10" s="157">
        <v>33.65</v>
      </c>
      <c r="E10" s="154"/>
      <c r="I10" s="167"/>
    </row>
    <row r="11" spans="1:9" s="141" customFormat="1" ht="19.5" customHeight="1">
      <c r="A11" s="155" t="s">
        <v>125</v>
      </c>
      <c r="B11" s="158" t="s">
        <v>126</v>
      </c>
      <c r="C11" s="157">
        <v>5.4</v>
      </c>
      <c r="D11" s="157">
        <v>5.4</v>
      </c>
      <c r="E11" s="154"/>
      <c r="I11" s="167">
        <f t="shared" si="0"/>
        <v>5</v>
      </c>
    </row>
    <row r="12" spans="1:9" s="141" customFormat="1" ht="19.5" customHeight="1">
      <c r="A12" s="155" t="s">
        <v>127</v>
      </c>
      <c r="B12" s="158" t="s">
        <v>128</v>
      </c>
      <c r="C12" s="157">
        <v>12.28</v>
      </c>
      <c r="D12" s="157">
        <v>12.28</v>
      </c>
      <c r="E12" s="159"/>
      <c r="I12" s="167">
        <f t="shared" si="0"/>
        <v>5</v>
      </c>
    </row>
    <row r="13" spans="1:9" s="141" customFormat="1" ht="19.5" customHeight="1">
      <c r="A13" s="155" t="s">
        <v>129</v>
      </c>
      <c r="B13" s="158" t="s">
        <v>130</v>
      </c>
      <c r="C13" s="157">
        <v>6.13</v>
      </c>
      <c r="D13" s="157">
        <v>6.13</v>
      </c>
      <c r="E13" s="159"/>
      <c r="I13" s="167">
        <f t="shared" si="0"/>
        <v>5</v>
      </c>
    </row>
    <row r="14" spans="1:9" s="141" customFormat="1" ht="19.5" customHeight="1">
      <c r="A14" s="155" t="s">
        <v>131</v>
      </c>
      <c r="B14" s="158" t="s">
        <v>132</v>
      </c>
      <c r="C14" s="157">
        <v>6.14</v>
      </c>
      <c r="D14" s="157">
        <v>6.14</v>
      </c>
      <c r="E14" s="159"/>
      <c r="I14" s="167">
        <f t="shared" si="0"/>
        <v>5</v>
      </c>
    </row>
    <row r="15" spans="1:9" s="141" customFormat="1" ht="19.5" customHeight="1">
      <c r="A15" s="155" t="s">
        <v>133</v>
      </c>
      <c r="B15" s="158" t="s">
        <v>134</v>
      </c>
      <c r="C15" s="157">
        <v>3.94</v>
      </c>
      <c r="D15" s="157">
        <v>3.94</v>
      </c>
      <c r="E15" s="159"/>
      <c r="I15" s="167">
        <f t="shared" si="0"/>
        <v>5</v>
      </c>
    </row>
    <row r="16" spans="1:9" s="141" customFormat="1" ht="19.5" customHeight="1">
      <c r="A16" s="155" t="s">
        <v>135</v>
      </c>
      <c r="B16" s="158" t="s">
        <v>136</v>
      </c>
      <c r="C16" s="157">
        <v>9.21</v>
      </c>
      <c r="D16" s="157">
        <v>9.21</v>
      </c>
      <c r="E16" s="159"/>
      <c r="I16" s="167">
        <f t="shared" si="0"/>
        <v>5</v>
      </c>
    </row>
    <row r="17" spans="1:9" s="141" customFormat="1" ht="19.5" customHeight="1">
      <c r="A17" s="155" t="s">
        <v>137</v>
      </c>
      <c r="B17" s="158" t="s">
        <v>138</v>
      </c>
      <c r="C17" s="157">
        <v>47.68</v>
      </c>
      <c r="D17" s="157">
        <v>47.68</v>
      </c>
      <c r="E17" s="159"/>
      <c r="I17" s="167">
        <f t="shared" si="0"/>
        <v>5</v>
      </c>
    </row>
    <row r="18" spans="1:9" s="141" customFormat="1" ht="19.5" customHeight="1">
      <c r="A18" s="160" t="s">
        <v>139</v>
      </c>
      <c r="B18" s="161" t="s">
        <v>140</v>
      </c>
      <c r="C18" s="157">
        <v>49.01</v>
      </c>
      <c r="D18" s="162">
        <v>0</v>
      </c>
      <c r="E18" s="157">
        <v>49.01</v>
      </c>
      <c r="I18" s="167">
        <f t="shared" si="0"/>
        <v>3</v>
      </c>
    </row>
    <row r="19" spans="1:9" s="141" customFormat="1" ht="19.5" customHeight="1">
      <c r="A19" s="163" t="s">
        <v>141</v>
      </c>
      <c r="B19" s="164" t="s">
        <v>142</v>
      </c>
      <c r="C19" s="157">
        <v>3.21</v>
      </c>
      <c r="D19" s="165"/>
      <c r="E19" s="157">
        <v>3.21</v>
      </c>
      <c r="I19" s="167">
        <f t="shared" si="0"/>
        <v>5</v>
      </c>
    </row>
    <row r="20" spans="1:9" s="141" customFormat="1" ht="19.5" customHeight="1">
      <c r="A20" s="163" t="s">
        <v>143</v>
      </c>
      <c r="B20" s="164" t="s">
        <v>144</v>
      </c>
      <c r="C20" s="157">
        <v>0.5</v>
      </c>
      <c r="D20" s="165"/>
      <c r="E20" s="157">
        <v>0.5</v>
      </c>
      <c r="I20" s="167">
        <f t="shared" si="0"/>
        <v>5</v>
      </c>
    </row>
    <row r="21" spans="1:9" s="141" customFormat="1" ht="19.5" customHeight="1">
      <c r="A21" s="163" t="s">
        <v>145</v>
      </c>
      <c r="B21" s="164" t="s">
        <v>146</v>
      </c>
      <c r="C21" s="157">
        <v>1.5</v>
      </c>
      <c r="D21" s="165"/>
      <c r="E21" s="157">
        <v>1.5</v>
      </c>
      <c r="I21" s="167">
        <f t="shared" si="0"/>
        <v>5</v>
      </c>
    </row>
    <row r="22" spans="1:9" s="141" customFormat="1" ht="19.5" customHeight="1">
      <c r="A22" s="163" t="s">
        <v>147</v>
      </c>
      <c r="B22" s="164" t="s">
        <v>148</v>
      </c>
      <c r="C22" s="157">
        <v>3.12</v>
      </c>
      <c r="D22" s="165"/>
      <c r="E22" s="157">
        <v>3.12</v>
      </c>
      <c r="I22" s="167"/>
    </row>
    <row r="23" spans="1:9" s="141" customFormat="1" ht="19.5" customHeight="1">
      <c r="A23" s="163" t="s">
        <v>149</v>
      </c>
      <c r="B23" s="164" t="s">
        <v>150</v>
      </c>
      <c r="C23" s="157">
        <v>18</v>
      </c>
      <c r="D23" s="165"/>
      <c r="E23" s="157">
        <v>18</v>
      </c>
      <c r="I23" s="167">
        <f t="shared" si="0"/>
        <v>5</v>
      </c>
    </row>
    <row r="24" spans="1:9" s="141" customFormat="1" ht="19.5" customHeight="1">
      <c r="A24" s="163" t="s">
        <v>151</v>
      </c>
      <c r="B24" s="164" t="s">
        <v>152</v>
      </c>
      <c r="C24" s="157">
        <v>3</v>
      </c>
      <c r="D24" s="165"/>
      <c r="E24" s="157">
        <v>3</v>
      </c>
      <c r="I24" s="167"/>
    </row>
    <row r="25" spans="1:9" s="141" customFormat="1" ht="19.5" customHeight="1">
      <c r="A25" s="163" t="s">
        <v>153</v>
      </c>
      <c r="B25" s="164" t="s">
        <v>154</v>
      </c>
      <c r="C25" s="157">
        <v>1</v>
      </c>
      <c r="D25" s="165"/>
      <c r="E25" s="157">
        <v>1</v>
      </c>
      <c r="I25" s="167"/>
    </row>
    <row r="26" spans="1:9" s="141" customFormat="1" ht="19.5" customHeight="1">
      <c r="A26" s="163" t="s">
        <v>155</v>
      </c>
      <c r="B26" s="164" t="s">
        <v>156</v>
      </c>
      <c r="C26" s="162">
        <v>0.57</v>
      </c>
      <c r="D26" s="159"/>
      <c r="E26" s="162">
        <v>0.57</v>
      </c>
      <c r="I26" s="167">
        <f t="shared" si="0"/>
        <v>5</v>
      </c>
    </row>
    <row r="27" spans="1:9" s="141" customFormat="1" ht="19.5" customHeight="1">
      <c r="A27" s="163" t="s">
        <v>157</v>
      </c>
      <c r="B27" s="164" t="s">
        <v>158</v>
      </c>
      <c r="C27" s="162">
        <v>1</v>
      </c>
      <c r="D27" s="159"/>
      <c r="E27" s="162">
        <v>1</v>
      </c>
      <c r="I27" s="167">
        <f t="shared" si="0"/>
        <v>5</v>
      </c>
    </row>
    <row r="28" spans="1:9" s="141" customFormat="1" ht="19.5" customHeight="1">
      <c r="A28" s="155" t="s">
        <v>159</v>
      </c>
      <c r="B28" s="164" t="s">
        <v>160</v>
      </c>
      <c r="C28" s="162">
        <v>4.43</v>
      </c>
      <c r="D28" s="159"/>
      <c r="E28" s="162">
        <v>4.43</v>
      </c>
      <c r="I28" s="167"/>
    </row>
    <row r="29" spans="1:9" s="141" customFormat="1" ht="19.5" customHeight="1">
      <c r="A29" s="155" t="s">
        <v>161</v>
      </c>
      <c r="B29" s="164" t="s">
        <v>162</v>
      </c>
      <c r="C29" s="162">
        <v>1.12</v>
      </c>
      <c r="D29" s="159"/>
      <c r="E29" s="162">
        <v>1.12</v>
      </c>
      <c r="I29" s="167">
        <f t="shared" si="0"/>
        <v>5</v>
      </c>
    </row>
    <row r="30" spans="1:9" s="141" customFormat="1" ht="19.5" customHeight="1">
      <c r="A30" s="155" t="s">
        <v>163</v>
      </c>
      <c r="B30" s="164" t="s">
        <v>164</v>
      </c>
      <c r="C30" s="162">
        <v>3</v>
      </c>
      <c r="D30" s="159"/>
      <c r="E30" s="162">
        <v>3</v>
      </c>
      <c r="I30" s="167">
        <f t="shared" si="0"/>
        <v>5</v>
      </c>
    </row>
    <row r="31" spans="1:9" s="141" customFormat="1" ht="19.5" customHeight="1">
      <c r="A31" s="155" t="s">
        <v>165</v>
      </c>
      <c r="B31" s="164" t="s">
        <v>166</v>
      </c>
      <c r="C31" s="162">
        <v>8.56</v>
      </c>
      <c r="D31" s="159"/>
      <c r="E31" s="162">
        <v>8.56</v>
      </c>
      <c r="I31" s="167"/>
    </row>
    <row r="32" spans="1:9" s="141" customFormat="1" ht="19.5" customHeight="1">
      <c r="A32" s="155" t="s">
        <v>167</v>
      </c>
      <c r="B32" s="156" t="s">
        <v>168</v>
      </c>
      <c r="C32" s="162">
        <v>0.01</v>
      </c>
      <c r="D32" s="159">
        <v>0.01</v>
      </c>
      <c r="E32" s="159"/>
      <c r="I32" s="167"/>
    </row>
    <row r="33" spans="1:9" s="141" customFormat="1" ht="19.5" customHeight="1">
      <c r="A33" s="155" t="s">
        <v>169</v>
      </c>
      <c r="B33" s="166" t="s">
        <v>170</v>
      </c>
      <c r="C33" s="162">
        <v>0.01</v>
      </c>
      <c r="D33" s="159">
        <v>0.01</v>
      </c>
      <c r="E33" s="159"/>
      <c r="I33" s="167">
        <f t="shared" si="0"/>
        <v>5</v>
      </c>
    </row>
  </sheetData>
  <sheetProtection/>
  <autoFilter ref="A6:I33"/>
  <mergeCells count="3">
    <mergeCell ref="A2:E2"/>
    <mergeCell ref="A5:B5"/>
    <mergeCell ref="C5:E5"/>
  </mergeCells>
  <printOptions horizontalCentered="1"/>
  <pageMargins left="0.39" right="0.39" top="0.35" bottom="0.3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8"/>
  <sheetViews>
    <sheetView showZeros="0" workbookViewId="0" topLeftCell="A1">
      <selection activeCell="L4" sqref="L4"/>
    </sheetView>
  </sheetViews>
  <sheetFormatPr defaultColWidth="6.8515625" defaultRowHeight="12.75" customHeight="1"/>
  <cols>
    <col min="1" max="1" width="5.8515625" style="133" customWidth="1"/>
    <col min="2" max="2" width="10.28125" style="133" customWidth="1"/>
    <col min="3" max="3" width="7.8515625" style="133" customWidth="1"/>
    <col min="4" max="4" width="9.8515625" style="133" customWidth="1"/>
    <col min="5" max="5" width="9.421875" style="133" customWidth="1"/>
    <col min="6" max="6" width="8.140625" style="133" customWidth="1"/>
    <col min="7" max="7" width="10.7109375" style="133" customWidth="1"/>
    <col min="8" max="8" width="10.00390625" style="133" customWidth="1"/>
    <col min="9" max="9" width="14.57421875" style="133" customWidth="1"/>
    <col min="10" max="10" width="14.421875" style="133" customWidth="1"/>
    <col min="11" max="11" width="21.421875" style="133" customWidth="1"/>
    <col min="12" max="12" width="18.8515625" style="133" customWidth="1"/>
    <col min="13" max="16384" width="6.8515625" style="133" customWidth="1"/>
  </cols>
  <sheetData>
    <row r="1" spans="1:12" ht="19.5" customHeight="1">
      <c r="A1" s="134" t="s">
        <v>171</v>
      </c>
      <c r="L1" s="139"/>
    </row>
    <row r="2" spans="1:12" ht="32.25" customHeight="1">
      <c r="A2" s="135" t="s">
        <v>172</v>
      </c>
      <c r="B2" s="135"/>
      <c r="C2" s="135"/>
      <c r="D2" s="135"/>
      <c r="E2" s="135"/>
      <c r="F2" s="135"/>
      <c r="G2" s="135"/>
      <c r="H2" s="135"/>
      <c r="I2" s="135"/>
      <c r="J2" s="135"/>
      <c r="K2" s="135"/>
      <c r="L2" s="135"/>
    </row>
    <row r="3" spans="1:12" ht="19.5" customHeight="1">
      <c r="A3" s="136"/>
      <c r="B3" s="136"/>
      <c r="C3" s="136"/>
      <c r="D3" s="136"/>
      <c r="E3" s="136"/>
      <c r="F3" s="137"/>
      <c r="G3" s="136"/>
      <c r="H3" s="136"/>
      <c r="I3" s="136"/>
      <c r="J3" s="136"/>
      <c r="K3" s="136"/>
      <c r="L3" s="136"/>
    </row>
    <row r="4" spans="1:12" s="132" customFormat="1" ht="19.5" customHeight="1">
      <c r="A4" s="132">
        <f>'3 一般公共预算财政基本支出'!A4</f>
        <v>0</v>
      </c>
      <c r="L4" s="140" t="s">
        <v>2</v>
      </c>
    </row>
    <row r="5" spans="1:12" ht="19.5" customHeight="1">
      <c r="A5" s="67" t="s">
        <v>74</v>
      </c>
      <c r="B5" s="67"/>
      <c r="C5" s="67"/>
      <c r="D5" s="67"/>
      <c r="E5" s="67"/>
      <c r="F5" s="67"/>
      <c r="G5" s="67" t="s">
        <v>75</v>
      </c>
      <c r="H5" s="67"/>
      <c r="I5" s="67"/>
      <c r="J5" s="67"/>
      <c r="K5" s="67"/>
      <c r="L5" s="67"/>
    </row>
    <row r="6" spans="1:12" ht="18" customHeight="1">
      <c r="A6" s="67" t="s">
        <v>7</v>
      </c>
      <c r="B6" s="67" t="s">
        <v>173</v>
      </c>
      <c r="C6" s="67" t="s">
        <v>174</v>
      </c>
      <c r="D6" s="67"/>
      <c r="E6" s="67"/>
      <c r="F6" s="67" t="s">
        <v>175</v>
      </c>
      <c r="G6" s="67" t="s">
        <v>7</v>
      </c>
      <c r="H6" s="67" t="s">
        <v>173</v>
      </c>
      <c r="I6" s="67" t="s">
        <v>174</v>
      </c>
      <c r="J6" s="67"/>
      <c r="K6" s="67"/>
      <c r="L6" s="67" t="s">
        <v>175</v>
      </c>
    </row>
    <row r="7" spans="1:12" ht="36.75" customHeight="1">
      <c r="A7" s="67"/>
      <c r="B7" s="67"/>
      <c r="C7" s="67" t="s">
        <v>79</v>
      </c>
      <c r="D7" s="67" t="s">
        <v>176</v>
      </c>
      <c r="E7" s="67" t="s">
        <v>177</v>
      </c>
      <c r="F7" s="67"/>
      <c r="G7" s="67"/>
      <c r="H7" s="67"/>
      <c r="I7" s="67" t="s">
        <v>79</v>
      </c>
      <c r="J7" s="67" t="s">
        <v>176</v>
      </c>
      <c r="K7" s="67" t="s">
        <v>177</v>
      </c>
      <c r="L7" s="67"/>
    </row>
    <row r="8" spans="1:12" ht="27.75" customHeight="1">
      <c r="A8" s="138">
        <f>B8+C8+F8</f>
        <v>4</v>
      </c>
      <c r="B8" s="138">
        <f>SUMPRODUCT(('[2]三公经费控制表'!$A$5:$A$6='[2]批复1'!$J$14)*'[2]三公经费控制表'!$E$5:$E$6)</f>
        <v>0</v>
      </c>
      <c r="C8" s="138">
        <f>SUM(D8:E8)</f>
        <v>4</v>
      </c>
      <c r="D8" s="138">
        <f>SUMPRODUCT(('[2]三公经费控制表'!$A$5:$A$6='[2]批复1'!$J$14)*'[2]三公经费控制表'!$F$5:$F$6)</f>
        <v>0</v>
      </c>
      <c r="E8" s="138">
        <f>SUMPRODUCT(('[2]三公经费控制表'!$A$5:$A$6='[2]批复1'!$J$14)*'[2]三公经费控制表'!$G$5:$G$6)</f>
        <v>4</v>
      </c>
      <c r="F8" s="138">
        <f>SUMPRODUCT(('[2]三公经费控制表'!$A$5:$A$6='[2]批复1'!$J$14)*'[2]三公经费控制表'!$H$5:$H$6)</f>
        <v>0</v>
      </c>
      <c r="G8" s="138">
        <f>H8+I8+L8</f>
        <v>4</v>
      </c>
      <c r="H8" s="138">
        <f>SUMPRODUCT(('[2]三公经费控制表'!$A$5:$A$6='[2]批复1'!$J$14)*'[2]三公经费控制表'!$E$5:$E$6)</f>
        <v>0</v>
      </c>
      <c r="I8" s="138">
        <f>SUM(J8:K8)</f>
        <v>3</v>
      </c>
      <c r="J8" s="138">
        <f>SUMPRODUCT(('[2]三公经费控制表'!$A$5:$A$6='[2]批复1'!$J$14)*'[2]三公经费控制表'!$F$5:$F$6)</f>
        <v>0</v>
      </c>
      <c r="K8" s="138">
        <v>3</v>
      </c>
      <c r="L8" s="138">
        <v>1</v>
      </c>
    </row>
    <row r="9" ht="22.5" customHeight="1"/>
  </sheetData>
  <sheetProtection/>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0.98" bottom="0.98" header="0" footer="0"/>
  <pageSetup fitToHeight="1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showZeros="0" workbookViewId="0" topLeftCell="A1">
      <selection activeCell="K38" sqref="K38"/>
    </sheetView>
  </sheetViews>
  <sheetFormatPr defaultColWidth="16.00390625" defaultRowHeight="15"/>
  <cols>
    <col min="1" max="1" width="8.57421875" style="115" customWidth="1"/>
    <col min="2" max="2" width="58.57421875" style="115" customWidth="1"/>
    <col min="3" max="5" width="11.421875" style="115" customWidth="1"/>
    <col min="6" max="7" width="16.00390625" style="115" customWidth="1"/>
    <col min="8" max="10" width="16.00390625" style="115" hidden="1" customWidth="1"/>
    <col min="11" max="16384" width="16.00390625" style="115" customWidth="1"/>
  </cols>
  <sheetData>
    <row r="1" ht="15">
      <c r="A1" s="50" t="s">
        <v>178</v>
      </c>
    </row>
    <row r="2" spans="1:5" ht="25.5">
      <c r="A2" s="116" t="s">
        <v>179</v>
      </c>
      <c r="B2" s="116"/>
      <c r="C2" s="116"/>
      <c r="D2" s="116"/>
      <c r="E2" s="116"/>
    </row>
    <row r="3" spans="1:5" ht="14.25">
      <c r="A3" s="117"/>
      <c r="B3" s="117"/>
      <c r="C3" s="117"/>
      <c r="D3" s="55"/>
      <c r="E3" s="55"/>
    </row>
    <row r="4" spans="1:5" ht="17.25" customHeight="1">
      <c r="A4" s="115">
        <f>'4 一般公用预算“三公”经费支出表-上年数'!A4</f>
        <v>0</v>
      </c>
      <c r="E4" s="118" t="s">
        <v>2</v>
      </c>
    </row>
    <row r="5" spans="1:5" s="114" customFormat="1" ht="21" customHeight="1">
      <c r="A5" s="119" t="s">
        <v>77</v>
      </c>
      <c r="B5" s="119" t="s">
        <v>78</v>
      </c>
      <c r="C5" s="120" t="s">
        <v>180</v>
      </c>
      <c r="D5" s="121"/>
      <c r="E5" s="122"/>
    </row>
    <row r="6" spans="1:8" s="114" customFormat="1" ht="21" customHeight="1">
      <c r="A6" s="123"/>
      <c r="B6" s="123"/>
      <c r="C6" s="124" t="s">
        <v>7</v>
      </c>
      <c r="D6" s="124" t="s">
        <v>80</v>
      </c>
      <c r="E6" s="124" t="s">
        <v>81</v>
      </c>
      <c r="H6" s="114" t="s">
        <v>181</v>
      </c>
    </row>
    <row r="7" spans="1:5" s="114" customFormat="1" ht="21" customHeight="1">
      <c r="A7" s="125"/>
      <c r="B7" s="126" t="s">
        <v>7</v>
      </c>
      <c r="C7" s="70"/>
      <c r="D7" s="70"/>
      <c r="E7" s="70"/>
    </row>
    <row r="8" spans="1:10" s="114" customFormat="1" ht="18" customHeight="1">
      <c r="A8" s="71"/>
      <c r="B8" s="76"/>
      <c r="C8" s="127"/>
      <c r="D8" s="127"/>
      <c r="E8" s="127"/>
      <c r="H8" s="128">
        <v>206</v>
      </c>
      <c r="I8" s="130" t="s">
        <v>182</v>
      </c>
      <c r="J8" s="131" t="e">
        <f>#REF!</f>
        <v>#REF!</v>
      </c>
    </row>
    <row r="9" spans="1:5" ht="33.75" customHeight="1">
      <c r="A9" s="129" t="s">
        <v>183</v>
      </c>
      <c r="B9" s="129"/>
      <c r="C9" s="129"/>
      <c r="D9" s="129"/>
      <c r="E9" s="129"/>
    </row>
  </sheetData>
  <sheetProtection/>
  <mergeCells count="6">
    <mergeCell ref="A2:E2"/>
    <mergeCell ref="D3:E3"/>
    <mergeCell ref="C5:E5"/>
    <mergeCell ref="A9:E9"/>
    <mergeCell ref="A5:A6"/>
    <mergeCell ref="B5:B6"/>
  </mergeCells>
  <printOptions horizontalCentered="1"/>
  <pageMargins left="0.47" right="0" top="0.98" bottom="0.98" header="0" footer="0"/>
  <pageSetup fitToHeight="11" fitToWidth="1" horizontalDpi="600" verticalDpi="600" orientation="portrait" paperSize="9" scale="97"/>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showZeros="0" tabSelected="1" workbookViewId="0" topLeftCell="A1">
      <selection activeCell="A7" sqref="A7"/>
    </sheetView>
  </sheetViews>
  <sheetFormatPr defaultColWidth="9.00390625" defaultRowHeight="15"/>
  <cols>
    <col min="1" max="1" width="29.8515625" style="0" customWidth="1"/>
    <col min="2" max="2" width="15.00390625" style="0" customWidth="1"/>
    <col min="3" max="3" width="4.28125" style="0" hidden="1" customWidth="1"/>
    <col min="4" max="4" width="29.8515625" style="0" customWidth="1"/>
    <col min="5" max="5" width="15.00390625" style="0" customWidth="1"/>
    <col min="6" max="6" width="14.8515625" style="0" customWidth="1"/>
    <col min="8" max="8" width="9.00390625" style="96" hidden="1" customWidth="1"/>
  </cols>
  <sheetData>
    <row r="1" ht="15">
      <c r="A1" s="50" t="s">
        <v>184</v>
      </c>
    </row>
    <row r="2" spans="1:5" ht="27">
      <c r="A2" s="97" t="s">
        <v>185</v>
      </c>
      <c r="B2" s="97"/>
      <c r="C2" s="97"/>
      <c r="D2" s="97"/>
      <c r="E2" s="97"/>
    </row>
    <row r="3" ht="14.25">
      <c r="E3" s="98"/>
    </row>
    <row r="4" spans="1:5" ht="19.5" customHeight="1">
      <c r="A4">
        <f>'5、政府性基金预算支出表'!A4</f>
        <v>0</v>
      </c>
      <c r="E4" s="99" t="s">
        <v>2</v>
      </c>
    </row>
    <row r="5" spans="1:5" ht="21" customHeight="1">
      <c r="A5" s="100" t="s">
        <v>3</v>
      </c>
      <c r="B5" s="100"/>
      <c r="C5" s="100"/>
      <c r="D5" s="100" t="s">
        <v>4</v>
      </c>
      <c r="E5" s="100"/>
    </row>
    <row r="6" spans="1:8" ht="21" customHeight="1">
      <c r="A6" s="100" t="s">
        <v>5</v>
      </c>
      <c r="B6" s="100" t="s">
        <v>6</v>
      </c>
      <c r="C6" s="100"/>
      <c r="D6" s="100" t="s">
        <v>5</v>
      </c>
      <c r="E6" s="100" t="s">
        <v>6</v>
      </c>
      <c r="H6" s="101" t="s">
        <v>14</v>
      </c>
    </row>
    <row r="7" spans="1:8" ht="21" customHeight="1">
      <c r="A7" s="102" t="s">
        <v>186</v>
      </c>
      <c r="B7" s="103">
        <v>361.11</v>
      </c>
      <c r="C7" s="104" t="s">
        <v>14</v>
      </c>
      <c r="D7" s="105" t="s">
        <v>15</v>
      </c>
      <c r="E7" s="103">
        <v>324.22</v>
      </c>
      <c r="H7" s="106" t="s">
        <v>20</v>
      </c>
    </row>
    <row r="8" spans="1:8" ht="21" customHeight="1">
      <c r="A8" s="102" t="s">
        <v>187</v>
      </c>
      <c r="B8" s="103">
        <f>'1、财政拨款收支总表'!B9</f>
        <v>0</v>
      </c>
      <c r="C8" s="104" t="s">
        <v>17</v>
      </c>
      <c r="D8" s="105" t="s">
        <v>18</v>
      </c>
      <c r="E8" s="103"/>
      <c r="H8" s="106" t="s">
        <v>22</v>
      </c>
    </row>
    <row r="9" spans="1:8" ht="21" customHeight="1">
      <c r="A9" s="102" t="s">
        <v>188</v>
      </c>
      <c r="B9" s="103"/>
      <c r="C9" s="104" t="s">
        <v>20</v>
      </c>
      <c r="D9" s="105" t="s">
        <v>21</v>
      </c>
      <c r="E9" s="103"/>
      <c r="H9" s="106" t="s">
        <v>24</v>
      </c>
    </row>
    <row r="10" spans="1:8" ht="21" customHeight="1">
      <c r="A10" s="102" t="s">
        <v>189</v>
      </c>
      <c r="B10" s="103"/>
      <c r="C10" s="104" t="s">
        <v>22</v>
      </c>
      <c r="D10" s="105" t="s">
        <v>23</v>
      </c>
      <c r="E10" s="103"/>
      <c r="H10" s="106" t="s">
        <v>26</v>
      </c>
    </row>
    <row r="11" spans="1:8" ht="21" customHeight="1">
      <c r="A11" s="102" t="s">
        <v>190</v>
      </c>
      <c r="B11" s="103"/>
      <c r="C11" s="107" t="s">
        <v>24</v>
      </c>
      <c r="D11" s="105" t="s">
        <v>25</v>
      </c>
      <c r="E11" s="103"/>
      <c r="H11" s="106" t="s">
        <v>28</v>
      </c>
    </row>
    <row r="12" spans="1:8" ht="21" customHeight="1">
      <c r="A12" s="102" t="s">
        <v>191</v>
      </c>
      <c r="B12" s="103"/>
      <c r="C12" s="107" t="s">
        <v>26</v>
      </c>
      <c r="D12" s="105" t="s">
        <v>27</v>
      </c>
      <c r="E12" s="103"/>
      <c r="H12" s="106" t="s">
        <v>30</v>
      </c>
    </row>
    <row r="13" spans="1:8" ht="21" customHeight="1">
      <c r="A13" s="102"/>
      <c r="B13" s="103"/>
      <c r="C13" s="107" t="s">
        <v>28</v>
      </c>
      <c r="D13" s="105" t="s">
        <v>29</v>
      </c>
      <c r="E13" s="103"/>
      <c r="H13" s="106" t="s">
        <v>32</v>
      </c>
    </row>
    <row r="14" spans="1:8" ht="21" customHeight="1">
      <c r="A14" s="102"/>
      <c r="B14" s="103"/>
      <c r="C14" s="107" t="s">
        <v>30</v>
      </c>
      <c r="D14" s="105" t="s">
        <v>31</v>
      </c>
      <c r="E14" s="103">
        <v>18.41</v>
      </c>
      <c r="H14" s="106" t="s">
        <v>34</v>
      </c>
    </row>
    <row r="15" spans="1:8" ht="21" customHeight="1">
      <c r="A15" s="102"/>
      <c r="B15" s="103"/>
      <c r="C15" s="107" t="s">
        <v>32</v>
      </c>
      <c r="D15" s="108" t="s">
        <v>33</v>
      </c>
      <c r="E15" s="103">
        <v>9.27</v>
      </c>
      <c r="H15" s="106" t="s">
        <v>36</v>
      </c>
    </row>
    <row r="16" spans="1:8" ht="21" customHeight="1">
      <c r="A16" s="102"/>
      <c r="B16" s="103"/>
      <c r="C16" s="107" t="s">
        <v>34</v>
      </c>
      <c r="D16" s="105" t="s">
        <v>35</v>
      </c>
      <c r="E16" s="103"/>
      <c r="H16" s="106" t="s">
        <v>38</v>
      </c>
    </row>
    <row r="17" spans="1:8" ht="21" customHeight="1">
      <c r="A17" s="102"/>
      <c r="B17" s="103"/>
      <c r="C17" s="107" t="s">
        <v>36</v>
      </c>
      <c r="D17" s="105" t="s">
        <v>37</v>
      </c>
      <c r="E17" s="103"/>
      <c r="H17" s="106" t="s">
        <v>40</v>
      </c>
    </row>
    <row r="18" spans="1:8" ht="21" customHeight="1">
      <c r="A18" s="102"/>
      <c r="B18" s="103"/>
      <c r="C18" s="107" t="s">
        <v>38</v>
      </c>
      <c r="D18" s="105" t="s">
        <v>39</v>
      </c>
      <c r="E18" s="103"/>
      <c r="H18" s="106" t="s">
        <v>42</v>
      </c>
    </row>
    <row r="19" spans="1:8" ht="21" customHeight="1">
      <c r="A19" s="102"/>
      <c r="B19" s="103"/>
      <c r="C19" s="107" t="s">
        <v>40</v>
      </c>
      <c r="D19" s="105" t="s">
        <v>41</v>
      </c>
      <c r="E19" s="103"/>
      <c r="H19" s="106" t="s">
        <v>44</v>
      </c>
    </row>
    <row r="20" spans="1:8" ht="21" customHeight="1">
      <c r="A20" s="102"/>
      <c r="B20" s="103"/>
      <c r="C20" s="107" t="s">
        <v>42</v>
      </c>
      <c r="D20" s="105" t="s">
        <v>43</v>
      </c>
      <c r="E20" s="103"/>
      <c r="H20" s="106" t="s">
        <v>47</v>
      </c>
    </row>
    <row r="21" spans="1:8" ht="21" customHeight="1">
      <c r="A21" s="102"/>
      <c r="B21" s="103"/>
      <c r="C21" s="107" t="s">
        <v>44</v>
      </c>
      <c r="D21" s="105" t="s">
        <v>45</v>
      </c>
      <c r="E21" s="103"/>
      <c r="H21" s="106" t="s">
        <v>49</v>
      </c>
    </row>
    <row r="22" spans="1:8" ht="21" customHeight="1">
      <c r="A22" s="102"/>
      <c r="B22" s="103"/>
      <c r="C22" s="104" t="s">
        <v>47</v>
      </c>
      <c r="D22" s="105" t="s">
        <v>48</v>
      </c>
      <c r="E22" s="103"/>
      <c r="H22" s="106" t="s">
        <v>51</v>
      </c>
    </row>
    <row r="23" spans="1:8" ht="21" customHeight="1">
      <c r="A23" s="102"/>
      <c r="B23" s="103"/>
      <c r="C23" s="104" t="s">
        <v>49</v>
      </c>
      <c r="D23" s="105" t="s">
        <v>50</v>
      </c>
      <c r="E23" s="103">
        <v>9.21</v>
      </c>
      <c r="H23" s="109" t="s">
        <v>53</v>
      </c>
    </row>
    <row r="24" spans="1:8" ht="21" customHeight="1">
      <c r="A24" s="102"/>
      <c r="B24" s="103"/>
      <c r="C24" s="104" t="s">
        <v>51</v>
      </c>
      <c r="D24" s="105" t="s">
        <v>52</v>
      </c>
      <c r="E24" s="103">
        <f>SUMPRODUCT(('[2]12-2020年预算'!$G$10:$G$32='[2]批复1'!$J$14)*('[2]12-2020年预算'!$Q$10:$Q$32=$C24)*'[2]12-2020年预算'!$AA$10:$AA$32)</f>
        <v>0</v>
      </c>
      <c r="H24" s="106" t="s">
        <v>55</v>
      </c>
    </row>
    <row r="25" spans="1:8" ht="21" customHeight="1">
      <c r="A25" s="102"/>
      <c r="B25" s="103"/>
      <c r="C25" s="104" t="s">
        <v>53</v>
      </c>
      <c r="D25" s="110" t="s">
        <v>54</v>
      </c>
      <c r="E25" s="103">
        <f>SUMPRODUCT(('[2]12-2020年预算'!$G$10:$G$32='[2]批复1'!$J$14)*('[2]12-2020年预算'!$Q$10:$Q$32=$C25)*'[2]12-2020年预算'!$AA$10:$AA$32)</f>
        <v>0</v>
      </c>
      <c r="H25" s="106" t="s">
        <v>57</v>
      </c>
    </row>
    <row r="26" spans="1:8" ht="21" customHeight="1">
      <c r="A26" s="102"/>
      <c r="B26" s="103"/>
      <c r="C26" s="104" t="s">
        <v>55</v>
      </c>
      <c r="D26" s="105" t="s">
        <v>56</v>
      </c>
      <c r="E26" s="103">
        <f>SUMPRODUCT(('[2]12-2020年预算'!$G$10:$G$32='[2]批复1'!$J$14)*('[2]12-2020年预算'!$Q$10:$Q$32=$C26)*'[2]12-2020年预算'!$AA$10:$AA$32)</f>
        <v>0</v>
      </c>
      <c r="H26" s="106" t="s">
        <v>59</v>
      </c>
    </row>
    <row r="27" spans="1:8" ht="21" customHeight="1">
      <c r="A27" s="102"/>
      <c r="B27" s="103"/>
      <c r="C27" s="104" t="s">
        <v>57</v>
      </c>
      <c r="D27" s="105" t="s">
        <v>58</v>
      </c>
      <c r="E27" s="103">
        <f>SUMPRODUCT(('[2]12-2020年预算'!$G$10:$G$32='[2]批复1'!$J$14)*('[2]12-2020年预算'!$Q$10:$Q$32=$C27)*'[2]12-2020年预算'!$AA$10:$AA$32)</f>
        <v>0</v>
      </c>
      <c r="H27" s="106" t="s">
        <v>61</v>
      </c>
    </row>
    <row r="28" spans="1:8" ht="21" customHeight="1">
      <c r="A28" s="102"/>
      <c r="B28" s="103"/>
      <c r="C28" s="104" t="s">
        <v>59</v>
      </c>
      <c r="D28" s="105" t="s">
        <v>60</v>
      </c>
      <c r="E28" s="103">
        <f>SUMPRODUCT(('[2]12-2020年预算'!$G$10:$G$32='[2]批复1'!$J$14)*('[2]12-2020年预算'!$Q$10:$Q$32=$C28)*'[2]12-2020年预算'!$AA$10:$AA$32)</f>
        <v>0</v>
      </c>
      <c r="H28" s="106" t="s">
        <v>63</v>
      </c>
    </row>
    <row r="29" spans="1:8" ht="21" customHeight="1">
      <c r="A29" s="102"/>
      <c r="B29" s="103"/>
      <c r="C29" s="104" t="s">
        <v>61</v>
      </c>
      <c r="D29" s="105" t="s">
        <v>62</v>
      </c>
      <c r="E29" s="103">
        <f>SUMPRODUCT(('[2]12-2020年预算'!$G$10:$G$32='[2]批复1'!$J$14)*('[2]12-2020年预算'!$Q$10:$Q$32=$C29)*'[2]12-2020年预算'!$AA$10:$AA$32)</f>
        <v>0</v>
      </c>
      <c r="H29" s="106" t="s">
        <v>65</v>
      </c>
    </row>
    <row r="30" spans="1:5" ht="21" customHeight="1">
      <c r="A30" s="102"/>
      <c r="B30" s="103"/>
      <c r="C30" s="104" t="s">
        <v>63</v>
      </c>
      <c r="D30" s="105" t="s">
        <v>64</v>
      </c>
      <c r="E30" s="103">
        <f>SUMPRODUCT(('[2]12-2020年预算'!$G$10:$G$32='[2]批复1'!$J$14)*('[2]12-2020年预算'!$Q$10:$Q$32=$C30)*'[2]12-2020年预算'!$AA$10:$AA$32)</f>
        <v>0</v>
      </c>
    </row>
    <row r="31" spans="1:5" ht="21" customHeight="1">
      <c r="A31" s="102"/>
      <c r="B31" s="103"/>
      <c r="C31" s="104" t="s">
        <v>65</v>
      </c>
      <c r="D31" s="105" t="s">
        <v>66</v>
      </c>
      <c r="E31" s="103">
        <f>SUMPRODUCT(('[2]12-2020年预算'!$G$10:$G$32='[2]批复1'!$J$14)*('[2]12-2020年预算'!$Q$10:$Q$32=$C31)*'[2]12-2020年预算'!$AA$10:$AA$32)</f>
        <v>0</v>
      </c>
    </row>
    <row r="32" spans="1:5" ht="21" customHeight="1">
      <c r="A32" s="111" t="s">
        <v>192</v>
      </c>
      <c r="B32" s="103">
        <f>SUM(B7:B12)</f>
        <v>361.11</v>
      </c>
      <c r="C32" s="103"/>
      <c r="D32" s="112" t="s">
        <v>193</v>
      </c>
      <c r="E32" s="103">
        <f>SUM(E7:E31)</f>
        <v>361.11</v>
      </c>
    </row>
    <row r="33" spans="1:5" ht="21" customHeight="1">
      <c r="A33" s="102" t="s">
        <v>194</v>
      </c>
      <c r="B33" s="103"/>
      <c r="C33" s="103"/>
      <c r="D33" s="113" t="s">
        <v>195</v>
      </c>
      <c r="E33" s="103"/>
    </row>
    <row r="34" spans="1:5" ht="21" customHeight="1">
      <c r="A34" s="102" t="s">
        <v>196</v>
      </c>
      <c r="B34" s="103">
        <f>'[2]1、财政拨款收支总表'!B23</f>
        <v>0</v>
      </c>
      <c r="C34" s="103"/>
      <c r="D34" s="113"/>
      <c r="E34" s="103"/>
    </row>
    <row r="35" spans="1:5" ht="21" customHeight="1">
      <c r="A35" s="111" t="s">
        <v>197</v>
      </c>
      <c r="B35" s="103">
        <f>B32+B33+B34</f>
        <v>361.11</v>
      </c>
      <c r="C35" s="103"/>
      <c r="D35" s="112" t="s">
        <v>198</v>
      </c>
      <c r="E35" s="103">
        <f>E32+E33</f>
        <v>361.11</v>
      </c>
    </row>
  </sheetData>
  <sheetProtection/>
  <mergeCells count="3">
    <mergeCell ref="A2:E2"/>
    <mergeCell ref="A5:B5"/>
    <mergeCell ref="D5:E5"/>
  </mergeCells>
  <printOptions horizontalCentered="1"/>
  <pageMargins left="0" right="0" top="0.98" bottom="0.98" header="0" footer="0"/>
  <pageSetup fitToHeight="1" fitToWidth="1" horizontalDpi="600" verticalDpi="600" orientation="portrait" paperSize="9" scale="95"/>
</worksheet>
</file>

<file path=xl/worksheets/sheet7.xml><?xml version="1.0" encoding="utf-8"?>
<worksheet xmlns="http://schemas.openxmlformats.org/spreadsheetml/2006/main" xmlns:r="http://schemas.openxmlformats.org/officeDocument/2006/relationships">
  <sheetPr>
    <pageSetUpPr fitToPage="1"/>
  </sheetPr>
  <dimension ref="A1:Q21"/>
  <sheetViews>
    <sheetView showZeros="0" workbookViewId="0" topLeftCell="A1">
      <pane xSplit="3" ySplit="7" topLeftCell="D8" activePane="bottomRight" state="frozen"/>
      <selection pane="bottomRight" activeCell="L4" sqref="L4"/>
    </sheetView>
  </sheetViews>
  <sheetFormatPr defaultColWidth="6.8515625" defaultRowHeight="12.75" customHeight="1"/>
  <cols>
    <col min="1" max="1" width="10.421875" style="48" customWidth="1"/>
    <col min="2" max="2" width="40.421875" style="48" customWidth="1"/>
    <col min="3" max="3" width="12.57421875" style="48" customWidth="1"/>
    <col min="4" max="7" width="11.00390625" style="48" customWidth="1"/>
    <col min="8" max="8" width="13.28125" style="48" customWidth="1"/>
    <col min="9" max="12" width="11.00390625" style="48" customWidth="1"/>
    <col min="13" max="13" width="11.00390625" style="48" hidden="1" customWidth="1"/>
    <col min="14" max="15" width="6.8515625" style="48" hidden="1" customWidth="1"/>
    <col min="16" max="17" width="6.8515625" style="62" hidden="1" customWidth="1"/>
    <col min="18" max="18" width="6.8515625" style="48" hidden="1" customWidth="1"/>
    <col min="19" max="16384" width="6.8515625" style="48" customWidth="1"/>
  </cols>
  <sheetData>
    <row r="1" ht="19.5" customHeight="1">
      <c r="A1" s="50" t="s">
        <v>199</v>
      </c>
    </row>
    <row r="2" spans="1:13" ht="27" customHeight="1">
      <c r="A2" s="64" t="s">
        <v>200</v>
      </c>
      <c r="B2" s="64"/>
      <c r="C2" s="64"/>
      <c r="D2" s="64"/>
      <c r="E2" s="64"/>
      <c r="F2" s="64"/>
      <c r="G2" s="64"/>
      <c r="H2" s="64"/>
      <c r="I2" s="64"/>
      <c r="J2" s="64"/>
      <c r="K2" s="64"/>
      <c r="L2" s="64"/>
      <c r="M2" s="64"/>
    </row>
    <row r="3" spans="1:13" ht="19.5" customHeight="1">
      <c r="A3" s="82"/>
      <c r="B3" s="82"/>
      <c r="C3" s="82"/>
      <c r="D3" s="82"/>
      <c r="E3" s="82"/>
      <c r="F3" s="55"/>
      <c r="G3" s="55"/>
      <c r="H3" s="55"/>
      <c r="I3" s="55"/>
      <c r="J3" s="55"/>
      <c r="K3" s="55"/>
      <c r="L3" s="55"/>
      <c r="M3" s="55"/>
    </row>
    <row r="4" spans="1:13" ht="19.5" customHeight="1">
      <c r="A4" s="83">
        <f>'6、部门收支总表'!A4</f>
        <v>0</v>
      </c>
      <c r="B4" s="84"/>
      <c r="C4" s="84"/>
      <c r="D4" s="84"/>
      <c r="E4" s="84"/>
      <c r="F4" s="84"/>
      <c r="G4" s="85"/>
      <c r="H4" s="86"/>
      <c r="I4" s="86"/>
      <c r="J4" s="86"/>
      <c r="K4" s="84"/>
      <c r="L4" s="85" t="s">
        <v>2</v>
      </c>
      <c r="M4" s="86"/>
    </row>
    <row r="5" spans="1:17" ht="23.25" customHeight="1">
      <c r="A5" s="87" t="s">
        <v>201</v>
      </c>
      <c r="B5" s="87"/>
      <c r="C5" s="88" t="s">
        <v>7</v>
      </c>
      <c r="D5" s="88" t="s">
        <v>196</v>
      </c>
      <c r="E5" s="88" t="s">
        <v>186</v>
      </c>
      <c r="F5" s="88" t="s">
        <v>187</v>
      </c>
      <c r="G5" s="88" t="s">
        <v>188</v>
      </c>
      <c r="H5" s="58" t="s">
        <v>202</v>
      </c>
      <c r="I5" s="58"/>
      <c r="J5" s="58" t="s">
        <v>203</v>
      </c>
      <c r="K5" s="58" t="s">
        <v>204</v>
      </c>
      <c r="L5" s="58" t="s">
        <v>194</v>
      </c>
      <c r="M5" s="94"/>
      <c r="Q5" s="62" t="s">
        <v>205</v>
      </c>
    </row>
    <row r="6" spans="1:13" ht="27.75" customHeight="1">
      <c r="A6" s="89" t="s">
        <v>77</v>
      </c>
      <c r="B6" s="89" t="s">
        <v>78</v>
      </c>
      <c r="C6" s="88"/>
      <c r="D6" s="88"/>
      <c r="E6" s="88"/>
      <c r="F6" s="88"/>
      <c r="G6" s="88"/>
      <c r="H6" s="58" t="s">
        <v>206</v>
      </c>
      <c r="I6" s="58" t="s">
        <v>207</v>
      </c>
      <c r="J6" s="58"/>
      <c r="K6" s="58"/>
      <c r="L6" s="58"/>
      <c r="M6" s="94"/>
    </row>
    <row r="7" spans="1:17" ht="19.5" customHeight="1">
      <c r="A7" s="90"/>
      <c r="B7" s="91" t="s">
        <v>7</v>
      </c>
      <c r="C7" s="74">
        <v>361.11</v>
      </c>
      <c r="D7" s="74">
        <v>0</v>
      </c>
      <c r="E7" s="74">
        <v>361.11</v>
      </c>
      <c r="F7" s="74"/>
      <c r="G7" s="74"/>
      <c r="H7" s="74"/>
      <c r="I7" s="74"/>
      <c r="J7" s="74"/>
      <c r="K7" s="74"/>
      <c r="L7" s="74"/>
      <c r="M7" s="95"/>
      <c r="P7" s="62" t="s">
        <v>82</v>
      </c>
      <c r="Q7" s="79" t="e">
        <f>Q8+#REF!+#REF!+#REF!+#REF!+#REF!+#REF!+Q12+Q16+#REF!+#REF!+#REF!+#REF!+#REF!+#REF!+#REF!+#REF!+#REF!+Q19+#REF!+#REF!+#REF!+#REF!+#REF!</f>
        <v>#REF!</v>
      </c>
    </row>
    <row r="8" spans="1:17" ht="19.5" customHeight="1">
      <c r="A8" s="71" t="s">
        <v>14</v>
      </c>
      <c r="B8" s="72" t="s">
        <v>84</v>
      </c>
      <c r="C8" s="74">
        <v>324.22</v>
      </c>
      <c r="D8" s="74">
        <v>0</v>
      </c>
      <c r="E8" s="74">
        <v>324.22</v>
      </c>
      <c r="F8" s="74"/>
      <c r="G8" s="74"/>
      <c r="H8" s="74"/>
      <c r="I8" s="74"/>
      <c r="J8" s="74"/>
      <c r="K8" s="74"/>
      <c r="L8" s="74"/>
      <c r="M8" s="95"/>
      <c r="P8" s="62">
        <f aca="true" t="shared" si="0" ref="P8:P21">LEN(A8)</f>
        <v>3</v>
      </c>
      <c r="Q8" s="80" t="e">
        <f>#REF!+#REF!+Q9+#REF!+#REF!+#REF!+#REF!+#REF!+#REF!+#REF!+#REF!+#REF!+#REF!+#REF!+#REF!+#REF!+#REF!+#REF!+#REF!+#REF!+#REF!+#REF!+#REF!+#REF!+#REF!+#REF!+#REF!</f>
        <v>#REF!</v>
      </c>
    </row>
    <row r="9" spans="1:17" ht="19.5" customHeight="1">
      <c r="A9" s="92" t="s">
        <v>85</v>
      </c>
      <c r="B9" s="72" t="s">
        <v>86</v>
      </c>
      <c r="C9" s="74">
        <v>324.22</v>
      </c>
      <c r="D9" s="74">
        <v>0</v>
      </c>
      <c r="E9" s="74">
        <v>324.22</v>
      </c>
      <c r="F9" s="74"/>
      <c r="G9" s="74"/>
      <c r="H9" s="74"/>
      <c r="I9" s="74"/>
      <c r="J9" s="74"/>
      <c r="K9" s="74"/>
      <c r="L9" s="74"/>
      <c r="M9" s="95"/>
      <c r="P9" s="62">
        <f t="shared" si="0"/>
        <v>5</v>
      </c>
      <c r="Q9" s="79">
        <f>SUM(Q10:Q11)</f>
        <v>0</v>
      </c>
    </row>
    <row r="10" spans="1:17" ht="19.5" customHeight="1">
      <c r="A10" s="92" t="s">
        <v>87</v>
      </c>
      <c r="B10" s="93" t="s">
        <v>88</v>
      </c>
      <c r="C10" s="74">
        <v>174.22</v>
      </c>
      <c r="D10" s="74">
        <v>0</v>
      </c>
      <c r="E10" s="74">
        <v>174.22</v>
      </c>
      <c r="F10" s="74"/>
      <c r="G10" s="74"/>
      <c r="H10" s="74"/>
      <c r="I10" s="74"/>
      <c r="J10" s="74"/>
      <c r="K10" s="74"/>
      <c r="L10" s="74"/>
      <c r="M10" s="95"/>
      <c r="P10" s="62">
        <f t="shared" si="0"/>
        <v>7</v>
      </c>
      <c r="Q10" s="81"/>
    </row>
    <row r="11" spans="1:17" ht="19.5" customHeight="1">
      <c r="A11" s="92" t="s">
        <v>89</v>
      </c>
      <c r="B11" s="93" t="s">
        <v>90</v>
      </c>
      <c r="C11" s="74">
        <v>150</v>
      </c>
      <c r="D11" s="74">
        <v>0</v>
      </c>
      <c r="E11" s="74">
        <v>150</v>
      </c>
      <c r="F11" s="74"/>
      <c r="G11" s="74"/>
      <c r="H11" s="74"/>
      <c r="I11" s="74"/>
      <c r="J11" s="74"/>
      <c r="K11" s="74"/>
      <c r="L11" s="74"/>
      <c r="M11" s="95"/>
      <c r="P11" s="62">
        <f t="shared" si="0"/>
        <v>7</v>
      </c>
      <c r="Q11" s="81"/>
    </row>
    <row r="12" spans="1:17" ht="19.5" customHeight="1">
      <c r="A12" s="92" t="s">
        <v>30</v>
      </c>
      <c r="B12" s="72" t="s">
        <v>91</v>
      </c>
      <c r="C12" s="74">
        <v>18.41</v>
      </c>
      <c r="D12" s="74">
        <v>0</v>
      </c>
      <c r="E12" s="74">
        <v>18.41</v>
      </c>
      <c r="F12" s="74"/>
      <c r="G12" s="74"/>
      <c r="H12" s="74"/>
      <c r="I12" s="74"/>
      <c r="J12" s="74"/>
      <c r="K12" s="74"/>
      <c r="L12" s="74"/>
      <c r="M12" s="95"/>
      <c r="P12" s="62">
        <f t="shared" si="0"/>
        <v>3</v>
      </c>
      <c r="Q12" s="79" t="e">
        <f>#REF!+#REF!+#REF!+Q13+#REF!+#REF!+#REF!+#REF!+#REF!+#REF!+#REF!+#REF!+#REF!+#REF!+#REF!+#REF!+#REF!+#REF!+#REF!+#REF!+#REF!</f>
        <v>#REF!</v>
      </c>
    </row>
    <row r="13" spans="1:17" ht="19.5" customHeight="1">
      <c r="A13" s="92" t="s">
        <v>92</v>
      </c>
      <c r="B13" s="72" t="s">
        <v>93</v>
      </c>
      <c r="C13" s="74">
        <v>18.41</v>
      </c>
      <c r="D13" s="74">
        <v>0</v>
      </c>
      <c r="E13" s="74">
        <v>18.41</v>
      </c>
      <c r="F13" s="74"/>
      <c r="G13" s="74"/>
      <c r="H13" s="74"/>
      <c r="I13" s="74"/>
      <c r="J13" s="74"/>
      <c r="K13" s="74"/>
      <c r="L13" s="74"/>
      <c r="M13" s="95"/>
      <c r="P13" s="62">
        <f t="shared" si="0"/>
        <v>5</v>
      </c>
      <c r="Q13" s="79">
        <f>SUM(Q14:Q15)</f>
        <v>0</v>
      </c>
    </row>
    <row r="14" spans="1:17" ht="19.5" customHeight="1">
      <c r="A14" s="92" t="s">
        <v>94</v>
      </c>
      <c r="B14" s="93" t="s">
        <v>95</v>
      </c>
      <c r="C14" s="74">
        <v>12.28</v>
      </c>
      <c r="D14" s="74">
        <v>0</v>
      </c>
      <c r="E14" s="74">
        <v>12.28</v>
      </c>
      <c r="F14" s="74"/>
      <c r="G14" s="74"/>
      <c r="H14" s="74"/>
      <c r="I14" s="74"/>
      <c r="J14" s="74"/>
      <c r="K14" s="74"/>
      <c r="L14" s="74"/>
      <c r="M14" s="95"/>
      <c r="P14" s="62">
        <f t="shared" si="0"/>
        <v>7</v>
      </c>
      <c r="Q14" s="81"/>
    </row>
    <row r="15" spans="1:17" ht="19.5" customHeight="1">
      <c r="A15" s="92" t="s">
        <v>96</v>
      </c>
      <c r="B15" s="93" t="s">
        <v>97</v>
      </c>
      <c r="C15" s="74">
        <v>6.13</v>
      </c>
      <c r="D15" s="74">
        <v>0</v>
      </c>
      <c r="E15" s="74">
        <v>6.13</v>
      </c>
      <c r="F15" s="74"/>
      <c r="G15" s="74"/>
      <c r="H15" s="74"/>
      <c r="I15" s="74"/>
      <c r="J15" s="74"/>
      <c r="K15" s="74"/>
      <c r="L15" s="74"/>
      <c r="M15" s="95"/>
      <c r="P15" s="62">
        <f t="shared" si="0"/>
        <v>7</v>
      </c>
      <c r="Q15" s="81"/>
    </row>
    <row r="16" spans="1:17" ht="19.5" customHeight="1">
      <c r="A16" s="92" t="s">
        <v>32</v>
      </c>
      <c r="B16" s="72" t="s">
        <v>98</v>
      </c>
      <c r="C16" s="74">
        <v>9.27</v>
      </c>
      <c r="D16" s="74">
        <v>0</v>
      </c>
      <c r="E16" s="74">
        <v>9.27</v>
      </c>
      <c r="F16" s="74"/>
      <c r="G16" s="74"/>
      <c r="H16" s="74"/>
      <c r="I16" s="74"/>
      <c r="J16" s="74"/>
      <c r="K16" s="74"/>
      <c r="L16" s="74"/>
      <c r="M16" s="95"/>
      <c r="P16" s="62">
        <f t="shared" si="0"/>
        <v>3</v>
      </c>
      <c r="Q16" s="79" t="e">
        <f>#REF!+#REF!+#REF!+#REF!+#REF!+#REF!+Q17+#REF!+#REF!+#REF!+#REF!+#REF!+#REF!</f>
        <v>#REF!</v>
      </c>
    </row>
    <row r="17" spans="1:17" ht="19.5" customHeight="1">
      <c r="A17" s="92" t="s">
        <v>99</v>
      </c>
      <c r="B17" s="72" t="s">
        <v>100</v>
      </c>
      <c r="C17" s="74">
        <v>9.27</v>
      </c>
      <c r="D17" s="74">
        <v>0</v>
      </c>
      <c r="E17" s="74">
        <v>9.27</v>
      </c>
      <c r="F17" s="74"/>
      <c r="G17" s="74"/>
      <c r="H17" s="74"/>
      <c r="I17" s="74"/>
      <c r="J17" s="74"/>
      <c r="K17" s="74"/>
      <c r="L17" s="74"/>
      <c r="M17" s="95"/>
      <c r="P17" s="62">
        <f t="shared" si="0"/>
        <v>5</v>
      </c>
      <c r="Q17" s="79">
        <f>SUM(Q18:Q18)</f>
        <v>0</v>
      </c>
    </row>
    <row r="18" spans="1:17" ht="19.5" customHeight="1">
      <c r="A18" s="92" t="s">
        <v>101</v>
      </c>
      <c r="B18" s="93" t="s">
        <v>102</v>
      </c>
      <c r="C18" s="74">
        <v>9.27</v>
      </c>
      <c r="D18" s="74">
        <v>0</v>
      </c>
      <c r="E18" s="74">
        <v>9.27</v>
      </c>
      <c r="F18" s="74"/>
      <c r="G18" s="74"/>
      <c r="H18" s="74"/>
      <c r="I18" s="74"/>
      <c r="J18" s="74"/>
      <c r="K18" s="74"/>
      <c r="L18" s="74"/>
      <c r="M18" s="95"/>
      <c r="P18" s="62">
        <f t="shared" si="0"/>
        <v>7</v>
      </c>
      <c r="Q18" s="81"/>
    </row>
    <row r="19" spans="1:17" ht="19.5" customHeight="1">
      <c r="A19" s="92" t="s">
        <v>49</v>
      </c>
      <c r="B19" s="72" t="s">
        <v>103</v>
      </c>
      <c r="C19" s="74">
        <v>9.21</v>
      </c>
      <c r="D19" s="74">
        <v>0</v>
      </c>
      <c r="E19" s="74">
        <v>9.21</v>
      </c>
      <c r="F19" s="74"/>
      <c r="G19" s="74"/>
      <c r="H19" s="74"/>
      <c r="I19" s="74"/>
      <c r="J19" s="74"/>
      <c r="K19" s="74"/>
      <c r="L19" s="74"/>
      <c r="M19" s="95"/>
      <c r="P19" s="62">
        <f t="shared" si="0"/>
        <v>3</v>
      </c>
      <c r="Q19" s="79" t="e">
        <f>SUM(#REF!,Q20,#REF!)</f>
        <v>#REF!</v>
      </c>
    </row>
    <row r="20" spans="1:17" ht="19.5" customHeight="1">
      <c r="A20" s="92" t="s">
        <v>104</v>
      </c>
      <c r="B20" s="72" t="s">
        <v>105</v>
      </c>
      <c r="C20" s="74">
        <v>9.21</v>
      </c>
      <c r="D20" s="74">
        <v>0</v>
      </c>
      <c r="E20" s="74">
        <v>9.21</v>
      </c>
      <c r="F20" s="74"/>
      <c r="G20" s="74"/>
      <c r="H20" s="74"/>
      <c r="I20" s="74"/>
      <c r="J20" s="74"/>
      <c r="K20" s="74"/>
      <c r="L20" s="74"/>
      <c r="M20" s="95"/>
      <c r="P20" s="62">
        <f t="shared" si="0"/>
        <v>5</v>
      </c>
      <c r="Q20" s="79">
        <f>SUM(Q21:Q21)</f>
        <v>0</v>
      </c>
    </row>
    <row r="21" spans="1:17" ht="19.5" customHeight="1">
      <c r="A21" s="92" t="s">
        <v>106</v>
      </c>
      <c r="B21" s="93" t="s">
        <v>107</v>
      </c>
      <c r="C21" s="74">
        <v>9.21</v>
      </c>
      <c r="D21" s="74">
        <v>0</v>
      </c>
      <c r="E21" s="74">
        <v>9.21</v>
      </c>
      <c r="F21" s="74"/>
      <c r="G21" s="74"/>
      <c r="H21" s="74"/>
      <c r="I21" s="74"/>
      <c r="J21" s="74"/>
      <c r="K21" s="74"/>
      <c r="L21" s="74"/>
      <c r="M21" s="95"/>
      <c r="P21" s="62">
        <f t="shared" si="0"/>
        <v>7</v>
      </c>
      <c r="Q21" s="81"/>
    </row>
  </sheetData>
  <sheetProtection/>
  <autoFilter ref="A6:Q21"/>
  <mergeCells count="13">
    <mergeCell ref="A2:L2"/>
    <mergeCell ref="F3:G3"/>
    <mergeCell ref="K3:L3"/>
    <mergeCell ref="A5:B5"/>
    <mergeCell ref="H5:I5"/>
    <mergeCell ref="C5:C6"/>
    <mergeCell ref="D5:D6"/>
    <mergeCell ref="E5:E6"/>
    <mergeCell ref="F5:F6"/>
    <mergeCell ref="G5:G6"/>
    <mergeCell ref="J5:J6"/>
    <mergeCell ref="K5:K6"/>
    <mergeCell ref="L5:L6"/>
  </mergeCells>
  <printOptions horizontalCentered="1"/>
  <pageMargins left="0" right="0" top="0.2" bottom="0.47" header="0" footer="0"/>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M20"/>
  <sheetViews>
    <sheetView showZeros="0" workbookViewId="0" topLeftCell="A1">
      <selection activeCell="A2" sqref="A2:H2"/>
    </sheetView>
  </sheetViews>
  <sheetFormatPr defaultColWidth="6.8515625" defaultRowHeight="12.75" customHeight="1"/>
  <cols>
    <col min="1" max="1" width="11.7109375" style="48" customWidth="1"/>
    <col min="2" max="2" width="38.57421875" style="48" customWidth="1"/>
    <col min="3" max="8" width="14.421875" style="48" customWidth="1"/>
    <col min="9" max="11" width="6.8515625" style="48" hidden="1" customWidth="1"/>
    <col min="12" max="12" width="6.8515625" style="62" hidden="1" customWidth="1"/>
    <col min="13" max="13" width="6.8515625" style="48" hidden="1" customWidth="1"/>
    <col min="14" max="16384" width="6.8515625" style="48" customWidth="1"/>
  </cols>
  <sheetData>
    <row r="1" ht="19.5" customHeight="1">
      <c r="A1" s="50" t="s">
        <v>208</v>
      </c>
    </row>
    <row r="2" spans="1:8" ht="29.25" customHeight="1">
      <c r="A2" s="64" t="s">
        <v>209</v>
      </c>
      <c r="B2" s="64"/>
      <c r="C2" s="64"/>
      <c r="D2" s="64"/>
      <c r="E2" s="64"/>
      <c r="F2" s="64"/>
      <c r="G2" s="64"/>
      <c r="H2" s="64"/>
    </row>
    <row r="3" spans="1:8" ht="19.5" customHeight="1">
      <c r="A3" s="53"/>
      <c r="B3" s="54"/>
      <c r="C3" s="54"/>
      <c r="D3" s="54"/>
      <c r="E3" s="55"/>
      <c r="F3" s="55"/>
      <c r="G3" s="55"/>
      <c r="H3" s="55"/>
    </row>
    <row r="4" spans="1:12" s="63" customFormat="1" ht="19.5" customHeight="1">
      <c r="A4" s="65">
        <f>'7、部门收入总表'!A4</f>
        <v>0</v>
      </c>
      <c r="B4" s="65"/>
      <c r="C4" s="65"/>
      <c r="D4" s="65"/>
      <c r="E4" s="66"/>
      <c r="F4" s="66"/>
      <c r="G4" s="66"/>
      <c r="H4" s="66" t="s">
        <v>2</v>
      </c>
      <c r="L4" s="78"/>
    </row>
    <row r="5" spans="1:12" ht="29.25" customHeight="1">
      <c r="A5" s="67" t="s">
        <v>77</v>
      </c>
      <c r="B5" s="67" t="s">
        <v>78</v>
      </c>
      <c r="C5" s="67" t="s">
        <v>7</v>
      </c>
      <c r="D5" s="67" t="s">
        <v>80</v>
      </c>
      <c r="E5" s="67" t="s">
        <v>81</v>
      </c>
      <c r="F5" s="58" t="s">
        <v>210</v>
      </c>
      <c r="G5" s="58" t="s">
        <v>211</v>
      </c>
      <c r="H5" s="58" t="s">
        <v>212</v>
      </c>
      <c r="L5" s="62" t="s">
        <v>82</v>
      </c>
    </row>
    <row r="6" spans="1:13" ht="19.5" customHeight="1">
      <c r="A6" s="68" t="s">
        <v>7</v>
      </c>
      <c r="B6" s="69"/>
      <c r="C6" s="70">
        <v>361.11</v>
      </c>
      <c r="D6" s="70">
        <v>211.11</v>
      </c>
      <c r="E6" s="70">
        <v>150</v>
      </c>
      <c r="F6" s="70"/>
      <c r="G6" s="70"/>
      <c r="H6" s="70"/>
      <c r="L6" s="62" t="s">
        <v>82</v>
      </c>
      <c r="M6" s="79" t="e">
        <f>M7+#REF!+#REF!+#REF!+#REF!+#REF!+#REF!+M11+M15+#REF!+#REF!+#REF!+#REF!+#REF!+#REF!+#REF!+#REF!+#REF!+M18+#REF!+#REF!+#REF!+#REF!+#REF!</f>
        <v>#REF!</v>
      </c>
    </row>
    <row r="7" spans="1:13" ht="18.75" customHeight="1">
      <c r="A7" s="71" t="s">
        <v>14</v>
      </c>
      <c r="B7" s="72" t="s">
        <v>84</v>
      </c>
      <c r="C7" s="70">
        <v>324.22</v>
      </c>
      <c r="D7" s="73">
        <v>174.22</v>
      </c>
      <c r="E7" s="73">
        <v>150</v>
      </c>
      <c r="F7" s="74"/>
      <c r="G7" s="74"/>
      <c r="H7" s="74"/>
      <c r="I7" s="48" t="str">
        <f aca="true" t="shared" si="0" ref="I7:I20">IF(AND(LEN(A7)&gt;0,LEN(A7)&lt;4),MID(A7,1,4),0)</f>
        <v>201</v>
      </c>
      <c r="L7" s="62">
        <f aca="true" t="shared" si="1" ref="L7:L20">LEN(A7)</f>
        <v>3</v>
      </c>
      <c r="M7" s="80" t="e">
        <f>#REF!+#REF!+M8+#REF!+#REF!+#REF!+#REF!+#REF!+#REF!+#REF!+#REF!+#REF!+#REF!+#REF!+#REF!+#REF!+#REF!+#REF!+#REF!+#REF!+#REF!+#REF!+#REF!+#REF!+#REF!+#REF!+#REF!</f>
        <v>#REF!</v>
      </c>
    </row>
    <row r="8" spans="1:13" ht="18.75" customHeight="1">
      <c r="A8" s="75" t="s">
        <v>85</v>
      </c>
      <c r="B8" s="76" t="s">
        <v>86</v>
      </c>
      <c r="C8" s="70">
        <v>324.22</v>
      </c>
      <c r="D8" s="74">
        <v>111.17000000000002</v>
      </c>
      <c r="E8" s="74">
        <v>150</v>
      </c>
      <c r="F8" s="74"/>
      <c r="G8" s="74"/>
      <c r="H8" s="74"/>
      <c r="I8" s="48">
        <f t="shared" si="0"/>
        <v>0</v>
      </c>
      <c r="L8" s="62">
        <f t="shared" si="1"/>
        <v>5</v>
      </c>
      <c r="M8" s="79">
        <f>SUM(M9:M10)</f>
        <v>0</v>
      </c>
    </row>
    <row r="9" spans="1:13" ht="18.75" customHeight="1">
      <c r="A9" s="75" t="s">
        <v>87</v>
      </c>
      <c r="B9" s="77" t="s">
        <v>88</v>
      </c>
      <c r="C9" s="70">
        <v>174.22</v>
      </c>
      <c r="D9" s="74">
        <v>174.22</v>
      </c>
      <c r="E9" s="74">
        <v>0</v>
      </c>
      <c r="F9" s="74"/>
      <c r="G9" s="74"/>
      <c r="H9" s="74"/>
      <c r="I9" s="48">
        <f t="shared" si="0"/>
        <v>0</v>
      </c>
      <c r="L9" s="62">
        <f t="shared" si="1"/>
        <v>7</v>
      </c>
      <c r="M9" s="81"/>
    </row>
    <row r="10" spans="1:13" ht="18.75" customHeight="1">
      <c r="A10" s="75" t="s">
        <v>89</v>
      </c>
      <c r="B10" s="77" t="s">
        <v>90</v>
      </c>
      <c r="C10" s="70">
        <v>150</v>
      </c>
      <c r="D10" s="74">
        <v>0</v>
      </c>
      <c r="E10" s="74">
        <v>150</v>
      </c>
      <c r="F10" s="74"/>
      <c r="G10" s="74"/>
      <c r="H10" s="74"/>
      <c r="I10" s="48">
        <f t="shared" si="0"/>
        <v>0</v>
      </c>
      <c r="L10" s="62">
        <f t="shared" si="1"/>
        <v>7</v>
      </c>
      <c r="M10" s="81"/>
    </row>
    <row r="11" spans="1:13" ht="18.75" customHeight="1">
      <c r="A11" s="75" t="s">
        <v>30</v>
      </c>
      <c r="B11" s="76" t="s">
        <v>91</v>
      </c>
      <c r="C11" s="70">
        <v>18.41</v>
      </c>
      <c r="D11" s="70">
        <v>18.41</v>
      </c>
      <c r="E11" s="74">
        <v>0</v>
      </c>
      <c r="F11" s="74"/>
      <c r="G11" s="74"/>
      <c r="H11" s="74"/>
      <c r="I11" s="48" t="str">
        <f t="shared" si="0"/>
        <v>208</v>
      </c>
      <c r="L11" s="62">
        <f t="shared" si="1"/>
        <v>3</v>
      </c>
      <c r="M11" s="79" t="e">
        <f>#REF!+#REF!+#REF!+M12+#REF!+#REF!+#REF!+#REF!+#REF!+#REF!+#REF!+#REF!+#REF!+#REF!+#REF!+#REF!+#REF!+#REF!+#REF!+#REF!+#REF!</f>
        <v>#REF!</v>
      </c>
    </row>
    <row r="12" spans="1:13" ht="18.75" customHeight="1">
      <c r="A12" s="75" t="s">
        <v>92</v>
      </c>
      <c r="B12" s="76" t="s">
        <v>93</v>
      </c>
      <c r="C12" s="70">
        <v>18.41</v>
      </c>
      <c r="D12" s="70">
        <v>18.41</v>
      </c>
      <c r="E12" s="74">
        <v>0</v>
      </c>
      <c r="F12" s="74"/>
      <c r="G12" s="74"/>
      <c r="H12" s="74"/>
      <c r="I12" s="48">
        <f t="shared" si="0"/>
        <v>0</v>
      </c>
      <c r="L12" s="62">
        <f t="shared" si="1"/>
        <v>5</v>
      </c>
      <c r="M12" s="79">
        <f>SUM(M13:M14)</f>
        <v>0</v>
      </c>
    </row>
    <row r="13" spans="1:13" ht="18.75" customHeight="1">
      <c r="A13" s="75" t="s">
        <v>94</v>
      </c>
      <c r="B13" s="77" t="s">
        <v>95</v>
      </c>
      <c r="C13" s="70">
        <v>12.28</v>
      </c>
      <c r="D13" s="70">
        <v>12.28</v>
      </c>
      <c r="E13" s="74">
        <v>0</v>
      </c>
      <c r="F13" s="74"/>
      <c r="G13" s="74"/>
      <c r="H13" s="74"/>
      <c r="I13" s="48">
        <f t="shared" si="0"/>
        <v>0</v>
      </c>
      <c r="L13" s="62">
        <f t="shared" si="1"/>
        <v>7</v>
      </c>
      <c r="M13" s="81"/>
    </row>
    <row r="14" spans="1:13" ht="18.75" customHeight="1">
      <c r="A14" s="75" t="s">
        <v>96</v>
      </c>
      <c r="B14" s="77" t="s">
        <v>97</v>
      </c>
      <c r="C14" s="70">
        <v>6.13</v>
      </c>
      <c r="D14" s="70">
        <v>6.13</v>
      </c>
      <c r="E14" s="74">
        <v>0</v>
      </c>
      <c r="F14" s="74"/>
      <c r="G14" s="74"/>
      <c r="H14" s="74"/>
      <c r="I14" s="48">
        <f t="shared" si="0"/>
        <v>0</v>
      </c>
      <c r="L14" s="62">
        <f t="shared" si="1"/>
        <v>7</v>
      </c>
      <c r="M14" s="81"/>
    </row>
    <row r="15" spans="1:13" ht="18.75" customHeight="1">
      <c r="A15" s="75" t="s">
        <v>32</v>
      </c>
      <c r="B15" s="76" t="s">
        <v>98</v>
      </c>
      <c r="C15" s="70">
        <v>9.27</v>
      </c>
      <c r="D15" s="70">
        <v>9.27</v>
      </c>
      <c r="E15" s="74">
        <v>0</v>
      </c>
      <c r="F15" s="74"/>
      <c r="G15" s="74"/>
      <c r="H15" s="74"/>
      <c r="I15" s="48" t="str">
        <f t="shared" si="0"/>
        <v>210</v>
      </c>
      <c r="L15" s="62">
        <f t="shared" si="1"/>
        <v>3</v>
      </c>
      <c r="M15" s="79" t="e">
        <f>#REF!+#REF!+#REF!+#REF!+#REF!+#REF!+M16+#REF!+#REF!+#REF!+#REF!+#REF!+#REF!</f>
        <v>#REF!</v>
      </c>
    </row>
    <row r="16" spans="1:13" ht="18.75" customHeight="1">
      <c r="A16" s="75" t="s">
        <v>99</v>
      </c>
      <c r="B16" s="76" t="s">
        <v>100</v>
      </c>
      <c r="C16" s="70">
        <v>9.27</v>
      </c>
      <c r="D16" s="70">
        <v>9.27</v>
      </c>
      <c r="E16" s="74">
        <v>0</v>
      </c>
      <c r="F16" s="74"/>
      <c r="G16" s="74"/>
      <c r="H16" s="74"/>
      <c r="I16" s="48">
        <f t="shared" si="0"/>
        <v>0</v>
      </c>
      <c r="L16" s="62">
        <f t="shared" si="1"/>
        <v>5</v>
      </c>
      <c r="M16" s="79">
        <f>SUM(M17:M17)</f>
        <v>0</v>
      </c>
    </row>
    <row r="17" spans="1:13" ht="18.75" customHeight="1">
      <c r="A17" s="75" t="s">
        <v>101</v>
      </c>
      <c r="B17" s="77" t="s">
        <v>102</v>
      </c>
      <c r="C17" s="70">
        <v>9.27</v>
      </c>
      <c r="D17" s="70">
        <v>9.27</v>
      </c>
      <c r="E17" s="74">
        <v>0</v>
      </c>
      <c r="F17" s="74"/>
      <c r="G17" s="74"/>
      <c r="H17" s="74"/>
      <c r="I17" s="48">
        <f t="shared" si="0"/>
        <v>0</v>
      </c>
      <c r="L17" s="62">
        <f t="shared" si="1"/>
        <v>7</v>
      </c>
      <c r="M17" s="81"/>
    </row>
    <row r="18" spans="1:13" ht="18.75" customHeight="1">
      <c r="A18" s="75" t="s">
        <v>49</v>
      </c>
      <c r="B18" s="76" t="s">
        <v>103</v>
      </c>
      <c r="C18" s="70">
        <v>9.21</v>
      </c>
      <c r="D18" s="70">
        <v>9.21</v>
      </c>
      <c r="E18" s="74">
        <v>0</v>
      </c>
      <c r="F18" s="74"/>
      <c r="G18" s="74"/>
      <c r="H18" s="74"/>
      <c r="I18" s="48" t="str">
        <f t="shared" si="0"/>
        <v>221</v>
      </c>
      <c r="L18" s="62">
        <f t="shared" si="1"/>
        <v>3</v>
      </c>
      <c r="M18" s="79" t="e">
        <f>SUM(#REF!,M19,#REF!)</f>
        <v>#REF!</v>
      </c>
    </row>
    <row r="19" spans="1:13" ht="18.75" customHeight="1">
      <c r="A19" s="75" t="s">
        <v>104</v>
      </c>
      <c r="B19" s="76" t="s">
        <v>105</v>
      </c>
      <c r="C19" s="70">
        <v>9.21</v>
      </c>
      <c r="D19" s="70">
        <v>9.21</v>
      </c>
      <c r="E19" s="74">
        <v>0</v>
      </c>
      <c r="F19" s="74"/>
      <c r="G19" s="74"/>
      <c r="H19" s="74"/>
      <c r="I19" s="48">
        <f t="shared" si="0"/>
        <v>0</v>
      </c>
      <c r="L19" s="62">
        <f t="shared" si="1"/>
        <v>5</v>
      </c>
      <c r="M19" s="79">
        <f>SUM(M20:M20)</f>
        <v>0</v>
      </c>
    </row>
    <row r="20" spans="1:13" ht="18.75" customHeight="1">
      <c r="A20" s="75" t="s">
        <v>106</v>
      </c>
      <c r="B20" s="77" t="s">
        <v>107</v>
      </c>
      <c r="C20" s="70">
        <v>9.21</v>
      </c>
      <c r="D20" s="70">
        <v>9.21</v>
      </c>
      <c r="E20" s="74">
        <v>0</v>
      </c>
      <c r="F20" s="74"/>
      <c r="G20" s="74"/>
      <c r="H20" s="74"/>
      <c r="I20" s="48">
        <f t="shared" si="0"/>
        <v>0</v>
      </c>
      <c r="L20" s="62">
        <f t="shared" si="1"/>
        <v>7</v>
      </c>
      <c r="M20" s="81"/>
    </row>
  </sheetData>
  <sheetProtection/>
  <autoFilter ref="A5:M20"/>
  <mergeCells count="2">
    <mergeCell ref="A2:H2"/>
    <mergeCell ref="A6:B6"/>
  </mergeCells>
  <printOptions horizontalCentered="1"/>
  <pageMargins left="0.2" right="0.2" top="0.26" bottom="0.38" header="0" footer="0"/>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2"/>
  <sheetViews>
    <sheetView showZeros="0" zoomScaleSheetLayoutView="100" workbookViewId="0" topLeftCell="A1">
      <selection activeCell="A2" sqref="A2:K2"/>
    </sheetView>
  </sheetViews>
  <sheetFormatPr defaultColWidth="31.140625" defaultRowHeight="15"/>
  <cols>
    <col min="1" max="1" width="17.7109375" style="49" customWidth="1"/>
    <col min="2" max="2" width="12.421875" style="49" customWidth="1"/>
    <col min="3" max="3" width="11.28125" style="49" customWidth="1"/>
    <col min="4" max="6" width="12.421875" style="49" customWidth="1"/>
    <col min="7" max="8" width="13.421875" style="49" customWidth="1"/>
    <col min="9" max="9" width="12.421875" style="49" customWidth="1"/>
    <col min="10" max="10" width="11.28125" style="49" customWidth="1"/>
    <col min="11" max="11" width="14.00390625" style="49" customWidth="1"/>
    <col min="12" max="32" width="9.00390625" style="49" customWidth="1"/>
    <col min="33" max="224" width="31.140625" style="49" customWidth="1"/>
    <col min="225" max="255" width="9.00390625" style="49" customWidth="1"/>
    <col min="256" max="256" width="31.140625" style="49" customWidth="1"/>
  </cols>
  <sheetData>
    <row r="1" spans="1:6" ht="18" customHeight="1">
      <c r="A1" s="50" t="s">
        <v>213</v>
      </c>
      <c r="B1" s="51"/>
      <c r="C1" s="51"/>
      <c r="D1" s="51"/>
      <c r="E1" s="51"/>
      <c r="F1" s="51"/>
    </row>
    <row r="2" spans="1:11" ht="36.75" customHeight="1">
      <c r="A2" s="52" t="s">
        <v>214</v>
      </c>
      <c r="B2" s="52"/>
      <c r="C2" s="52"/>
      <c r="D2" s="52"/>
      <c r="E2" s="52"/>
      <c r="F2" s="52"/>
      <c r="G2" s="52"/>
      <c r="H2" s="52"/>
      <c r="I2" s="52"/>
      <c r="J2" s="52"/>
      <c r="K2" s="52"/>
    </row>
    <row r="3" spans="1:12" s="48" customFormat="1" ht="19.5" customHeight="1">
      <c r="A3" s="53"/>
      <c r="B3" s="54"/>
      <c r="C3" s="54"/>
      <c r="D3" s="54"/>
      <c r="E3" s="55"/>
      <c r="F3" s="55"/>
      <c r="G3" s="55"/>
      <c r="H3" s="55"/>
      <c r="K3" s="55"/>
      <c r="L3" s="62"/>
    </row>
    <row r="4" spans="1:11" ht="24.75" customHeight="1">
      <c r="A4" s="56">
        <f>'8、部门支出总表'!A4</f>
        <v>0</v>
      </c>
      <c r="B4" s="56"/>
      <c r="C4" s="51"/>
      <c r="D4" s="51"/>
      <c r="E4" s="51"/>
      <c r="F4" s="51"/>
      <c r="K4" s="49" t="s">
        <v>2</v>
      </c>
    </row>
    <row r="5" spans="1:11" ht="14.25">
      <c r="A5" s="57" t="s">
        <v>5</v>
      </c>
      <c r="B5" s="58" t="s">
        <v>7</v>
      </c>
      <c r="C5" s="58" t="s">
        <v>196</v>
      </c>
      <c r="D5" s="58" t="s">
        <v>186</v>
      </c>
      <c r="E5" s="58" t="s">
        <v>187</v>
      </c>
      <c r="F5" s="58" t="s">
        <v>188</v>
      </c>
      <c r="G5" s="58" t="s">
        <v>202</v>
      </c>
      <c r="H5" s="58"/>
      <c r="I5" s="58" t="s">
        <v>203</v>
      </c>
      <c r="J5" s="58" t="s">
        <v>204</v>
      </c>
      <c r="K5" s="58" t="s">
        <v>194</v>
      </c>
    </row>
    <row r="6" spans="1:11" ht="28.5">
      <c r="A6" s="57"/>
      <c r="B6" s="58"/>
      <c r="C6" s="58"/>
      <c r="D6" s="58"/>
      <c r="E6" s="58"/>
      <c r="F6" s="58"/>
      <c r="G6" s="58" t="s">
        <v>206</v>
      </c>
      <c r="H6" s="58" t="s">
        <v>215</v>
      </c>
      <c r="I6" s="58"/>
      <c r="J6" s="58"/>
      <c r="K6" s="58"/>
    </row>
    <row r="7" spans="1:11" ht="30" customHeight="1">
      <c r="A7" s="59" t="s">
        <v>7</v>
      </c>
      <c r="B7" s="60"/>
      <c r="C7" s="60"/>
      <c r="D7" s="60"/>
      <c r="E7" s="60"/>
      <c r="F7" s="60"/>
      <c r="G7" s="60"/>
      <c r="H7" s="60"/>
      <c r="I7" s="60">
        <f>SUM(I8:I10)</f>
        <v>0</v>
      </c>
      <c r="J7" s="60">
        <f>SUM(J8:J10)</f>
        <v>0</v>
      </c>
      <c r="K7" s="60">
        <f>SUM(K8:K10)</f>
        <v>0</v>
      </c>
    </row>
    <row r="8" spans="1:11" ht="48" customHeight="1">
      <c r="A8" s="59" t="s">
        <v>216</v>
      </c>
      <c r="B8" s="60"/>
      <c r="C8" s="60"/>
      <c r="D8" s="60"/>
      <c r="E8" s="60"/>
      <c r="F8" s="60"/>
      <c r="G8" s="60"/>
      <c r="H8" s="60"/>
      <c r="I8" s="60"/>
      <c r="J8" s="60"/>
      <c r="K8" s="60"/>
    </row>
    <row r="9" spans="1:11" ht="48" customHeight="1">
      <c r="A9" s="59" t="s">
        <v>217</v>
      </c>
      <c r="B9" s="60"/>
      <c r="C9" s="60"/>
      <c r="D9" s="60"/>
      <c r="E9" s="60"/>
      <c r="F9" s="60"/>
      <c r="G9" s="60"/>
      <c r="H9" s="60"/>
      <c r="I9" s="60"/>
      <c r="J9" s="60"/>
      <c r="K9" s="60"/>
    </row>
    <row r="10" spans="1:11" ht="49.5" customHeight="1">
      <c r="A10" s="59" t="s">
        <v>218</v>
      </c>
      <c r="B10" s="60"/>
      <c r="C10" s="60"/>
      <c r="D10" s="60"/>
      <c r="E10" s="60"/>
      <c r="F10" s="60"/>
      <c r="G10" s="60"/>
      <c r="H10" s="60"/>
      <c r="I10" s="60"/>
      <c r="J10" s="60"/>
      <c r="K10" s="60"/>
    </row>
    <row r="12" ht="14.25" customHeight="1">
      <c r="A12" s="61" t="s">
        <v>219</v>
      </c>
    </row>
  </sheetData>
  <sheetProtection/>
  <mergeCells count="12">
    <mergeCell ref="A2:K2"/>
    <mergeCell ref="A4:B4"/>
    <mergeCell ref="G5:H5"/>
    <mergeCell ref="A5:A6"/>
    <mergeCell ref="B5:B6"/>
    <mergeCell ref="C5:C6"/>
    <mergeCell ref="D5:D6"/>
    <mergeCell ref="E5:E6"/>
    <mergeCell ref="F5:F6"/>
    <mergeCell ref="I5:I6"/>
    <mergeCell ref="J5:J6"/>
    <mergeCell ref="K5:K6"/>
  </mergeCells>
  <printOptions/>
  <pageMargins left="0.2" right="0.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userlby</dc:creator>
  <cp:keywords/>
  <dc:description/>
  <cp:lastModifiedBy>WPS_1645683559</cp:lastModifiedBy>
  <cp:lastPrinted>2020-07-01T18:59:07Z</cp:lastPrinted>
  <dcterms:created xsi:type="dcterms:W3CDTF">2016-01-01T02:03:51Z</dcterms:created>
  <dcterms:modified xsi:type="dcterms:W3CDTF">2023-02-08T06:33:16Z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A3092787AD3A44FB905439D3CAA98A70</vt:lpwstr>
  </property>
</Properties>
</file>